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K26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<sst xmlns="http://schemas.openxmlformats.org/spreadsheetml/2006/main" count="431" uniqueCount="215">
  <si>
    <t>Dossier</t>
  </si>
  <si>
    <t>Date</t>
  </si>
  <si>
    <t>Phase</t>
  </si>
  <si>
    <t>Indice</t>
  </si>
  <si>
    <t>BE STRUCTURE : 
    BE ITC
    9 RUE LOUIS ROSIER - PAT LA PARDIEU
    63000 CLERMONT-FERRAND
    Tél : 0473265858
    Mél : info@itc-be.fr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</si>
  <si>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</si>
  <si>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</si>
  <si>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</si>
  <si>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</si>
  <si>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</si>
  <si>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</si>
  <si>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</si>
  <si>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</si>
  <si>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</si>
  <si>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</si>
  <si>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</si>
  <si>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</si>
  <si>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</si>
  <si>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</si>
  <si>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</si>
  <si>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</si>
  <si>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</si>
  <si>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</si>
  <si>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</si>
  <si>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</si>
  <si>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</si>
  <si>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</si>
  <si>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</si>
  <si>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</si>
  <si>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</si>
  <si>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</si>
  <si>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</si>
  <si>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</si>
  <si>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</si>
  <si>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</si>
  <si>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</si>
  <si>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</si>
  <si>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</si>
  <si>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ETANCHEITE - GOE</t>
  </si>
  <si>
    <t>3.&amp;</t>
  </si>
  <si>
    <t>II</t>
  </si>
  <si>
    <t>DESCRIPTION DES OUVRAGES</t>
  </si>
  <si>
    <t>Prix généraux et installation de chantier</t>
  </si>
  <si>
    <t>1.1</t>
  </si>
  <si>
    <t>Prix généraux</t>
  </si>
  <si>
    <t>1.1.1</t>
  </si>
  <si>
    <t>Installation de chantier</t>
  </si>
  <si>
    <t>8.T</t>
  </si>
  <si>
    <t>1.1.1.1</t>
  </si>
  <si>
    <t>FT</t>
  </si>
  <si>
    <t>9.&amp;</t>
  </si>
  <si>
    <t>8.&amp;</t>
  </si>
  <si>
    <t>1.1.2</t>
  </si>
  <si>
    <t xml:space="preserve">Constat d'huissier </t>
  </si>
  <si>
    <t>1.1.2.1</t>
  </si>
  <si>
    <t>1.1.3</t>
  </si>
  <si>
    <t>Moyens de levage</t>
  </si>
  <si>
    <t>1.1.3.1</t>
  </si>
  <si>
    <t>5.&amp;</t>
  </si>
  <si>
    <t>Total H.T. :</t>
  </si>
  <si>
    <t>Total T.V.A. (20%) :</t>
  </si>
  <si>
    <t>Total T.T.C. :</t>
  </si>
  <si>
    <t>1.2</t>
  </si>
  <si>
    <t>Travaux de protection des ouvrages</t>
  </si>
  <si>
    <t>1.2.1</t>
  </si>
  <si>
    <t>Travaux de protection des accès de chantier à l'intérieur du bâtiment</t>
  </si>
  <si>
    <t>6.T</t>
  </si>
  <si>
    <t>1.2.1.1</t>
  </si>
  <si>
    <t>Protection des sols au droit des circulations de chantier</t>
  </si>
  <si>
    <t>1.2.1.1.1</t>
  </si>
  <si>
    <t>Protection circulation du RDC</t>
  </si>
  <si>
    <t>9.M.A</t>
  </si>
  <si>
    <t>9.M.B</t>
  </si>
  <si>
    <t>9.M.C</t>
  </si>
  <si>
    <t>9.M.Z</t>
  </si>
  <si>
    <t>1.2.1.1.2</t>
  </si>
  <si>
    <t>Protection circulation du R+5</t>
  </si>
  <si>
    <t>1.2.1.1.3</t>
  </si>
  <si>
    <t>Protection circulation du R+7</t>
  </si>
  <si>
    <t>1.2.1.2</t>
  </si>
  <si>
    <t>Protection des murs et cloisons en partie basse</t>
  </si>
  <si>
    <t>1.2.1.2.1</t>
  </si>
  <si>
    <t>1.2.1.2.2</t>
  </si>
  <si>
    <t>1.2.1.2.3</t>
  </si>
  <si>
    <t>1.2.1.3</t>
  </si>
  <si>
    <t>Nettoyage des circulations</t>
  </si>
  <si>
    <t>1.2.1.3.1</t>
  </si>
  <si>
    <t>6.&amp;</t>
  </si>
  <si>
    <t>1.2.2</t>
  </si>
  <si>
    <t>Travaux de protection des bardages de façade des terrasses</t>
  </si>
  <si>
    <t>1.2.2.1</t>
  </si>
  <si>
    <t>Protection des façades en bardages des terrasses</t>
  </si>
  <si>
    <t>1.2.2.1.1</t>
  </si>
  <si>
    <t>Protection du bardage du niveau R+5</t>
  </si>
  <si>
    <t>1.2.2.1.2</t>
  </si>
  <si>
    <t>Protection du bardage du niveau R+7</t>
  </si>
  <si>
    <t>4.&amp;</t>
  </si>
  <si>
    <t>Travaux d'étanchéité</t>
  </si>
  <si>
    <t>2.1</t>
  </si>
  <si>
    <t>Travaux de démolition et de découpe</t>
  </si>
  <si>
    <t>2.1.1</t>
  </si>
  <si>
    <t>Travaux de dépose des revêtements existants</t>
  </si>
  <si>
    <t>2.1.1.1</t>
  </si>
  <si>
    <t>Travaux de dépose et démolition au niveau R+5</t>
  </si>
  <si>
    <t>2.1.1.2</t>
  </si>
  <si>
    <t>Travaux de dépose et démolition au niveau R+7</t>
  </si>
  <si>
    <t>2.1.2</t>
  </si>
  <si>
    <t>Travaux de découpe des étanchéité au droits des massifs de pergolas</t>
  </si>
  <si>
    <t>2.1.2.1</t>
  </si>
  <si>
    <t>Découpe de l'étanchéité au niveau R+5</t>
  </si>
  <si>
    <t>2.1.2.2</t>
  </si>
  <si>
    <t>Découpe de l'étanchéité au niveau R+7</t>
  </si>
  <si>
    <t>2.2</t>
  </si>
  <si>
    <t>Travaux de reprise des étanchéités</t>
  </si>
  <si>
    <t>5.T</t>
  </si>
  <si>
    <t>2.2.1</t>
  </si>
  <si>
    <t>Travaux de reprise des étanchéités sur les plots</t>
  </si>
  <si>
    <t>2.2.1.1</t>
  </si>
  <si>
    <t>Relevé d'étanchéité sur plots - Terrasse R+5</t>
  </si>
  <si>
    <t>Relevé d'étanchéité sur plots - Terrasse R+7</t>
  </si>
  <si>
    <t>Travaux de support des platelage bois des terrasses</t>
  </si>
  <si>
    <t>Plots et lambourdes - Terrasse R+5</t>
  </si>
  <si>
    <t>Plots et lambourdes - Terrasse R+7</t>
  </si>
  <si>
    <t>Travaux de revêtements de type toundra sur étanchéité des terrasses</t>
  </si>
  <si>
    <t>Reprise des revêtements - Terrasse R+5</t>
  </si>
  <si>
    <t>Relevé des revêtements - Terrasse R+7</t>
  </si>
  <si>
    <t>Travaux de gros-oeuvre</t>
  </si>
  <si>
    <t>3.1</t>
  </si>
  <si>
    <t>Réalisation de massif de fondations des pergolas en béton armé</t>
  </si>
  <si>
    <t>3.1.1</t>
  </si>
  <si>
    <t>Massifs pour terrasse R+5</t>
  </si>
  <si>
    <t>3.1.1.1</t>
  </si>
  <si>
    <t>Massif 1 potelet terrasse R+5</t>
  </si>
  <si>
    <t>3.1.1.2</t>
  </si>
  <si>
    <t>Massif 2 potelets terrasse R+5</t>
  </si>
  <si>
    <t>3.1.2</t>
  </si>
  <si>
    <t>Massifs pour terrasse R+7</t>
  </si>
  <si>
    <t>3.1.2.1</t>
  </si>
  <si>
    <t>Massif 1 potelet terrasse R+7</t>
  </si>
  <si>
    <t>3.1.2.2</t>
  </si>
  <si>
    <t>Massif 2 potelets terrasse R+7</t>
  </si>
  <si>
    <t>RECAPITULATIF
Lot n°1 ETANCHEITE - GOE</t>
  </si>
  <si>
    <t>RECAPITULATIF DES CHAPITRES</t>
  </si>
  <si>
    <t>1 - Prix généraux et installation de chantier</t>
  </si>
  <si>
    <t>2 - Travaux d'étanchéité</t>
  </si>
  <si>
    <t>3 - Travaux de gros-oeuvre</t>
  </si>
  <si>
    <t>Total du lot ETANCHEITE - GOE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</si>
  <si>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</si>
  <si>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</si>
  <si>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</si>
  <si>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</si>
  <si>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</si>
  <si>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</si>
  <si>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</si>
  <si>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</si>
  <si>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</si>
  <si>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</si>
  <si>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</si>
  <si>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</si>
  <si>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</si>
  <si>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</si>
  <si>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</si>
  <si>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</si>
  <si>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</si>
  <si>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</si>
  <si>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</si>
  <si>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</si>
  <si>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</si>
  <si>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</si>
  <si>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</si>
  <si>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</si>
  <si>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</si>
  <si>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</si>
  <si>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</si>
  <si>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</si>
  <si>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</si>
  <si>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CAF PUY DE DOME - AMENAGEMENTS TERRASSES R+5 et R+7</t>
  </si>
  <si>
    <t>10/09/2025</t>
  </si>
  <si>
    <t>DCE</t>
  </si>
  <si>
    <t>A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</si>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</sst>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4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4"/>
      <color rgb="FF000000"/>
      <name val="Arial"/>
      <family val="2"/>
    </font>
    <font>
      <b/>
      <u/>
      <sz val="13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i/>
      <u/>
      <sz val="11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u/>
      <sz val="12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top" wrapText="1"/>
    </xf>
    <xf numFmtId="164" fontId="14" fillId="0" borderId="9" xfId="0" applyNumberFormat="1" applyFont="1" applyBorder="1" applyAlignment="1">
      <alignment horizontal="right" vertical="top" wrapText="1"/>
    </xf>
    <xf numFmtId="165" fontId="12" fillId="0" borderId="12" xfId="0" applyNumberFormat="1" applyFont="1" applyBorder="1" applyAlignment="1" applyProtection="1">
      <alignment vertical="top" wrapText="1"/>
      <protection locked="0"/>
    </xf>
    <xf numFmtId="165" fontId="12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7" fontId="15" fillId="0" borderId="7" xfId="0" applyNumberFormat="1" applyFont="1" applyBorder="1" applyAlignment="1">
      <alignment horizontal="right" vertical="top" wrapText="1"/>
    </xf>
    <xf numFmtId="167" fontId="15" fillId="0" borderId="8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wrapText="1"/>
    </xf>
    <xf numFmtId="167" fontId="15" fillId="0" borderId="5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165" fontId="14" fillId="0" borderId="9" xfId="0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7" fontId="19" fillId="0" borderId="0" xfId="0" applyNumberFormat="1" applyFont="1" applyAlignment="1">
      <alignment horizontal="right"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20" fillId="0" borderId="18" xfId="0" applyFont="1" applyBorder="1" applyAlignment="1">
      <alignment vertical="top" wrapText="1"/>
    </xf>
    <xf numFmtId="167" fontId="20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20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20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21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21" fillId="0" borderId="21" xfId="0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166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66" fontId="4" fillId="0" borderId="11" xfId="0" applyNumberFormat="1" applyFont="1" applyBorder="1" applyAlignment="1">
      <alignment horizontal="right" vertical="top" wrapText="1"/>
    </xf>
    <xf numFmtId="166" fontId="4" fillId="0" borderId="23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vertical="top" wrapText="1"/>
      <protection locked="0"/>
    </xf>
    <xf numFmtId="168" fontId="4" fillId="0" borderId="12" xfId="0" applyNumberFormat="1" applyFont="1" applyBorder="1" applyAlignment="1" applyProtection="1">
      <alignment vertical="top" wrapText="1"/>
      <protection locked="0"/>
    </xf>
    <xf numFmtId="169" fontId="4" fillId="0" borderId="1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horizontal="left" vertical="top" wrapText="1"/>
      <protection locked="0"/>
    </xf>
    <xf numFmtId="0" fontId="4" fillId="0" borderId="12" xfId="0" applyFont="1" applyBorder="1" applyAlignment="1" applyProtection="1">
      <alignment horizontal="center" vertical="top" wrapText="1"/>
      <protection locked="0"/>
    </xf>
    <xf numFmtId="170" fontId="4" fillId="0" borderId="12" xfId="0" applyNumberFormat="1" applyFont="1" applyBorder="1" applyAlignment="1" applyProtection="1">
      <alignment horizontal="right" vertical="top" wrapText="1"/>
      <protection locked="0"/>
    </xf>
    <xf numFmtId="167" fontId="4" fillId="0" borderId="12" xfId="0" applyNumberFormat="1" applyFont="1" applyBorder="1" applyAlignment="1" applyProtection="1">
      <alignment horizontal="right" vertical="top" wrapText="1"/>
      <protection locked="0"/>
    </xf>
    <xf numFmtId="167" fontId="4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0">
        <f>IF('Paramètres'!C9&lt;&gt;"",'Paramètres'!C9,"")</f>
        <v/>
      </c>
      <c r="F62" s="10"/>
      <c r="G62" s="10"/>
      <c r="H62" s="10"/>
      <c r="I62" s="8"/>
    </row>
    <row r="63" spans="2:9" ht="9.00113" customHeight="1">
      <c r="B63" s="5"/>
      <c r="C63" s="6"/>
      <c r="D63" s="7"/>
      <c r="E63" s="10"/>
      <c r="F63" s="10"/>
      <c r="G63" s="10"/>
      <c r="H63" s="10"/>
      <c r="I63" s="8"/>
    </row>
    <row r="64" spans="2:9" ht="9.00113" customHeight="1">
      <c r="B64" s="5"/>
      <c r="C64" s="6"/>
      <c r="D64" s="7"/>
      <c r="E64" s="10"/>
      <c r="F64" s="10"/>
      <c r="G64" s="10"/>
      <c r="H64" s="10"/>
      <c r="I64" s="8"/>
    </row>
    <row r="65" spans="2:9" ht="9.00113" customHeight="1">
      <c r="B65" s="5"/>
      <c r="C65" s="6"/>
      <c r="D65" s="7"/>
      <c r="E65" s="10"/>
      <c r="F65" s="10"/>
      <c r="G65" s="10"/>
      <c r="H65" s="10"/>
      <c r="I65" s="8"/>
    </row>
    <row r="66" spans="2:9" ht="9.00113" customHeight="1">
      <c r="B66" s="5"/>
      <c r="C66" s="6"/>
      <c r="D66" s="7"/>
      <c r="E66" s="10">
        <f>IF('Paramètres'!C11&lt;&gt;"",'Paramètres'!C11,"")</f>
        <v/>
      </c>
      <c r="F66" s="10"/>
      <c r="G66" s="10"/>
      <c r="H66" s="10"/>
      <c r="I66" s="8"/>
    </row>
    <row r="67" spans="2:9" ht="9.00113" customHeight="1">
      <c r="B67" s="5"/>
      <c r="C67" s="6"/>
      <c r="D67" s="7"/>
      <c r="E67" s="10"/>
      <c r="F67" s="10"/>
      <c r="G67" s="10"/>
      <c r="H67" s="10"/>
      <c r="I67" s="8"/>
    </row>
    <row r="68" spans="2:9" ht="9.00113" customHeight="1">
      <c r="B68" s="5"/>
      <c r="C68" s="6"/>
      <c r="D68" s="7"/>
      <c r="E68" s="10"/>
      <c r="F68" s="10"/>
      <c r="G68" s="10"/>
      <c r="H68" s="10"/>
      <c r="I68" s="8"/>
    </row>
    <row r="69" spans="2:9" ht="9.00113" customHeight="1">
      <c r="B69" s="5"/>
      <c r="C69" s="6"/>
      <c r="D69" s="7"/>
      <c r="E69" s="10"/>
      <c r="F69" s="10"/>
      <c r="G69" s="10"/>
      <c r="H69" s="10"/>
      <c r="I69" s="8"/>
    </row>
    <row r="70" spans="2:9" ht="9.00113" customHeight="1">
      <c r="B70" s="5"/>
      <c r="C70" s="6"/>
      <c r="D70" s="7"/>
      <c r="E70" s="10"/>
      <c r="F70" s="10"/>
      <c r="G70" s="10"/>
      <c r="H70" s="10"/>
      <c r="I70" s="8"/>
    </row>
    <row r="71" spans="2:9" ht="9.00113" customHeight="1">
      <c r="B71" s="5"/>
      <c r="C71" s="6"/>
      <c r="D71" s="7"/>
      <c r="E71" s="11">
        <f>IF('Paramètres'!C3&lt;&gt;"",'Paramètres'!C3,"")</f>
        <v/>
      </c>
      <c r="F71" s="12"/>
      <c r="G71" s="12"/>
      <c r="H71" s="13"/>
      <c r="I71" s="8"/>
    </row>
    <row r="72" spans="2:9" ht="9.00113" customHeight="1">
      <c r="B72" s="5"/>
      <c r="C72" s="6"/>
      <c r="D72" s="7"/>
      <c r="E72" s="14"/>
      <c r="F72" s="9"/>
      <c r="G72" s="9"/>
      <c r="H72" s="15"/>
      <c r="I72" s="8"/>
    </row>
    <row r="73" spans="2:9" ht="9.00113" customHeight="1">
      <c r="B73" s="5"/>
      <c r="C73" s="6"/>
      <c r="D73" s="7"/>
      <c r="E73" s="14"/>
      <c r="F73" s="9"/>
      <c r="G73" s="9"/>
      <c r="H73" s="15"/>
      <c r="I73" s="8"/>
    </row>
    <row r="74" spans="2:9" ht="9.00113" customHeight="1">
      <c r="B74" s="5"/>
      <c r="C74" s="6"/>
      <c r="D74" s="7"/>
      <c r="E74" s="14"/>
      <c r="F74" s="9"/>
      <c r="G74" s="9"/>
      <c r="H74" s="15"/>
      <c r="I74" s="8"/>
    </row>
    <row r="75" spans="2:9" ht="9.00113" customHeight="1">
      <c r="B75" s="5"/>
      <c r="C75" s="6"/>
      <c r="D75" s="7"/>
      <c r="E75" s="14"/>
      <c r="F75" s="9"/>
      <c r="G75" s="9"/>
      <c r="H75" s="15"/>
      <c r="I75" s="8"/>
    </row>
    <row r="76" spans="2:9" ht="9.00113" customHeight="1">
      <c r="B76" s="5"/>
      <c r="C76" s="6"/>
      <c r="D76" s="7"/>
      <c r="E76" s="14"/>
      <c r="F76" s="9"/>
      <c r="G76" s="9"/>
      <c r="H76" s="15"/>
      <c r="I76" s="8"/>
    </row>
    <row r="77" spans="2:9" ht="9.00113" customHeight="1">
      <c r="B77" s="5"/>
      <c r="C77" s="6"/>
      <c r="D77" s="7"/>
      <c r="E77" s="16"/>
      <c r="F77" s="17"/>
      <c r="G77" s="17"/>
      <c r="H77" s="18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19" t="s">
        <v>0</v>
      </c>
      <c r="G79" s="19">
        <f>IF('Paramètres'!C7&lt;&gt;"",'Paramètres'!C7,"")</f>
        <v/>
      </c>
      <c r="H79" s="7"/>
      <c r="I79" s="8"/>
    </row>
    <row r="80" spans="2:9" ht="9.00113" customHeight="1">
      <c r="B80" s="20" t="s">
        <v>4</v>
      </c>
      <c r="C80" s="6"/>
      <c r="D80" s="7"/>
      <c r="E80" s="7"/>
      <c r="F80" s="19"/>
      <c r="G80" s="19"/>
      <c r="H80" s="7"/>
      <c r="I80" s="8"/>
    </row>
    <row r="81" spans="2:9" ht="9.00113" customHeight="1">
      <c r="B81" s="5"/>
      <c r="C81" s="6"/>
      <c r="D81" s="7"/>
      <c r="E81" s="7"/>
      <c r="F81" s="19" t="s">
        <v>1</v>
      </c>
      <c r="G81" s="19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19"/>
      <c r="G82" s="19"/>
      <c r="H82" s="7"/>
      <c r="I82" s="8"/>
    </row>
    <row r="83" spans="2:9" ht="9.00113" customHeight="1">
      <c r="B83" s="5"/>
      <c r="C83" s="6"/>
      <c r="D83" s="7"/>
      <c r="E83" s="7"/>
      <c r="F83" s="19" t="s">
        <v>2</v>
      </c>
      <c r="G83" s="19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19"/>
      <c r="G84" s="19"/>
      <c r="H84" s="7"/>
      <c r="I84" s="8"/>
    </row>
    <row r="85" spans="2:9" ht="9.00113" customHeight="1">
      <c r="B85" s="5"/>
      <c r="C85" s="6"/>
      <c r="D85" s="7"/>
      <c r="E85" s="7"/>
      <c r="F85" s="19" t="s">
        <v>3</v>
      </c>
      <c r="G85" s="19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19"/>
      <c r="G86" s="19"/>
      <c r="H86" s="7"/>
      <c r="I86" s="8"/>
    </row>
    <row r="87" spans="2:9" ht="9.00113" customHeight="1">
      <c r="B87" s="21"/>
      <c r="C87" s="22"/>
      <c r="D87" s="23"/>
      <c r="E87" s="23"/>
      <c r="F87" s="23"/>
      <c r="G87" s="23"/>
      <c r="H87" s="23"/>
      <c r="I87" s="24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47:E61"/>
    <mergeCell ref="F47:H61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B80:C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257"/>
  <sheetViews>
    <sheetView showGridLines="0" tabSelected="1" workbookViewId="0">
      <pane ySplit="3" topLeftCell="A4" activePane="bottomLeft" state="frozen"/>
      <selection pane="bottomLeft" activeCell="J16" sqref="J16"/>
    </sheetView>
  </sheetViews>
  <sheetFormatPr defaultRowHeight="15"/>
  <cols>
    <col min="1" max="1" width="0" hidden="1" customWidth="1"/>
    <col min="2" max="2" width="4.42578125" customWidth="1"/>
    <col min="3" max="3" width="0" hidden="1" customWidth="1"/>
    <col min="4" max="4" width="32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5</v>
      </c>
      <c r="B1" s="7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7" t="s">
        <v>11</v>
      </c>
      <c r="H1" s="7" t="s">
        <v>12</v>
      </c>
      <c r="I1" s="7" t="s">
        <v>13</v>
      </c>
      <c r="J1" s="7" t="s">
        <v>14</v>
      </c>
      <c r="K1" s="7" t="s">
        <v>15</v>
      </c>
      <c r="L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</row>
    <row r="3" spans="1:18">
      <c r="A3" s="7" t="s">
        <v>22</v>
      </c>
      <c r="B3" s="25" t="s">
        <v>23</v>
      </c>
      <c r="C3" s="25" t="s">
        <v>24</v>
      </c>
      <c r="D3" s="25" t="s">
        <v>25</v>
      </c>
      <c r="E3" s="25"/>
      <c r="F3" s="25"/>
      <c r="G3" s="25" t="s">
        <v>11</v>
      </c>
      <c r="H3" s="25" t="s">
        <v>26</v>
      </c>
      <c r="I3" s="25" t="s">
        <v>27</v>
      </c>
      <c r="J3" s="25" t="s">
        <v>28</v>
      </c>
      <c r="K3" s="25" t="s">
        <v>29</v>
      </c>
      <c r="L3" s="25" t="s">
        <v>30</v>
      </c>
      <c r="M3" s="25" t="s">
        <v>31</v>
      </c>
      <c r="N3" s="25" t="s">
        <v>32</v>
      </c>
      <c r="O3" s="25" t="s">
        <v>33</v>
      </c>
      <c r="P3" s="25" t="s">
        <v>34</v>
      </c>
      <c r="Q3" s="25" t="s">
        <v>35</v>
      </c>
      <c r="R3" s="25" t="s">
        <v>36</v>
      </c>
    </row>
    <row r="4" spans="1:18" ht="18" customHeight="1">
      <c r="A4" s="7">
        <v>2</v>
      </c>
      <c r="B4" s="26" t="s">
        <v>37</v>
      </c>
      <c r="C4" s="26">
        <v>1</v>
      </c>
      <c r="D4" s="27" t="s">
        <v>38</v>
      </c>
      <c r="E4" s="27"/>
      <c r="F4" s="27"/>
      <c r="G4" s="27"/>
      <c r="H4" s="27"/>
      <c r="I4" s="27"/>
      <c r="J4" s="27"/>
      <c r="K4" s="28"/>
      <c r="L4" s="7"/>
    </row>
    <row r="5" spans="1:18" hidden="1">
      <c r="A5" s="7">
        <v>3</v>
      </c>
    </row>
    <row r="6" spans="1:18" hidden="1">
      <c r="A6" s="7" t="s">
        <v>39</v>
      </c>
    </row>
    <row r="7" spans="1:18" ht="18" customHeight="1">
      <c r="A7" s="7">
        <v>3</v>
      </c>
      <c r="B7" s="29" t="s">
        <v>40</v>
      </c>
      <c r="C7" s="29"/>
      <c r="D7" s="30" t="s">
        <v>41</v>
      </c>
      <c r="E7" s="30"/>
      <c r="F7" s="30"/>
      <c r="G7" s="30"/>
      <c r="H7" s="30"/>
      <c r="I7" s="30"/>
      <c r="J7" s="30"/>
      <c r="K7" s="31"/>
      <c r="L7" s="7"/>
    </row>
    <row r="8" spans="1:18" ht="16.5" customHeight="1">
      <c r="A8" s="7">
        <v>4</v>
      </c>
      <c r="B8" s="29">
        <v>1</v>
      </c>
      <c r="C8" s="29"/>
      <c r="D8" s="32" t="s">
        <v>42</v>
      </c>
      <c r="E8" s="32"/>
      <c r="F8" s="32"/>
      <c r="G8" s="32"/>
      <c r="H8" s="32"/>
      <c r="I8" s="32"/>
      <c r="J8" s="32"/>
      <c r="K8" s="33"/>
      <c r="L8" s="7"/>
    </row>
    <row r="9" spans="1:18" ht="15.75" customHeight="1">
      <c r="A9" s="7">
        <v>5</v>
      </c>
      <c r="B9" s="29" t="s">
        <v>43</v>
      </c>
      <c r="C9" s="29"/>
      <c r="D9" s="34" t="s">
        <v>44</v>
      </c>
      <c r="E9" s="34"/>
      <c r="F9" s="34"/>
      <c r="G9" s="34"/>
      <c r="H9" s="34"/>
      <c r="I9" s="34"/>
      <c r="J9" s="34"/>
      <c r="K9" s="35"/>
      <c r="L9" s="7"/>
    </row>
    <row r="10" spans="1:18">
      <c r="A10" s="7">
        <v>8</v>
      </c>
      <c r="B10" s="36" t="s">
        <v>45</v>
      </c>
      <c r="C10" s="36"/>
      <c r="D10" s="37" t="s">
        <v>46</v>
      </c>
      <c r="E10" s="37"/>
      <c r="F10" s="37"/>
      <c r="K10" s="38"/>
      <c r="L10" s="7"/>
    </row>
    <row r="11" spans="1:18" hidden="1">
      <c r="A11" s="7" t="s">
        <v>47</v>
      </c>
    </row>
    <row r="12" spans="1:18" hidden="1">
      <c r="A12" s="7" t="s">
        <v>47</v>
      </c>
    </row>
    <row r="13" spans="1:18" hidden="1">
      <c r="A13" s="7" t="s">
        <v>47</v>
      </c>
    </row>
    <row r="14" spans="1:18" hidden="1">
      <c r="A14" s="7" t="s">
        <v>47</v>
      </c>
    </row>
    <row r="15" spans="1:18" hidden="1">
      <c r="A15" s="7" t="s">
        <v>47</v>
      </c>
    </row>
    <row r="16" spans="1:18">
      <c r="A16" s="7">
        <v>9</v>
      </c>
      <c r="B16" s="36" t="s">
        <v>48</v>
      </c>
      <c r="C16" s="36"/>
      <c r="D16" s="39" t="s">
        <v>46</v>
      </c>
      <c r="E16" s="40"/>
      <c r="F16" s="40"/>
      <c r="G16" s="41" t="s">
        <v>49</v>
      </c>
      <c r="H16" s="42">
        <v>1</v>
      </c>
      <c r="I16" s="42"/>
      <c r="J16" s="43"/>
      <c r="K16" s="44">
        <f>IF(AND(H16= "",I16= ""), 0, ROUND(ROUND(J16, 2) * ROUND(IF(I16="",H16,I16),  0), 2))</f>
        <v/>
      </c>
      <c r="L16" s="7"/>
      <c r="N16" s="45">
        <v>0.2</v>
      </c>
      <c r="R16" s="7">
        <v>95</v>
      </c>
    </row>
    <row r="17" spans="1:18" hidden="1">
      <c r="A17" s="7" t="s">
        <v>50</v>
      </c>
    </row>
    <row r="18" spans="1:18" hidden="1">
      <c r="A18" s="7" t="s">
        <v>51</v>
      </c>
    </row>
    <row r="19" spans="1:18">
      <c r="A19" s="7">
        <v>8</v>
      </c>
      <c r="B19" s="36" t="s">
        <v>52</v>
      </c>
      <c r="C19" s="36"/>
      <c r="D19" s="37" t="s">
        <v>53</v>
      </c>
      <c r="E19" s="37"/>
      <c r="F19" s="37"/>
      <c r="K19" s="38"/>
      <c r="L19" s="7"/>
    </row>
    <row r="20" spans="1:18" hidden="1">
      <c r="A20" s="7" t="s">
        <v>47</v>
      </c>
    </row>
    <row r="21" spans="1:18">
      <c r="A21" s="7">
        <v>9</v>
      </c>
      <c r="B21" s="36" t="s">
        <v>54</v>
      </c>
      <c r="C21" s="36"/>
      <c r="D21" s="39" t="s">
        <v>53</v>
      </c>
      <c r="E21" s="40"/>
      <c r="F21" s="40"/>
      <c r="G21" s="41" t="s">
        <v>49</v>
      </c>
      <c r="H21" s="42">
        <v>1</v>
      </c>
      <c r="I21" s="42"/>
      <c r="J21" s="43"/>
      <c r="K21" s="44">
        <f>IF(AND(H21= "",I21= ""), 0, ROUND(ROUND(J21, 2) * ROUND(IF(I21="",H21,I21),  0), 2))</f>
        <v/>
      </c>
      <c r="L21" s="7"/>
      <c r="N21" s="45">
        <v>0.2</v>
      </c>
      <c r="R21" s="7">
        <v>95</v>
      </c>
    </row>
    <row r="22" spans="1:18" hidden="1">
      <c r="A22" s="7" t="s">
        <v>50</v>
      </c>
    </row>
    <row r="23" spans="1:18" hidden="1">
      <c r="A23" s="7" t="s">
        <v>51</v>
      </c>
    </row>
    <row r="24" spans="1:18">
      <c r="A24" s="7">
        <v>8</v>
      </c>
      <c r="B24" s="36" t="s">
        <v>55</v>
      </c>
      <c r="C24" s="36"/>
      <c r="D24" s="37" t="s">
        <v>56</v>
      </c>
      <c r="E24" s="37"/>
      <c r="F24" s="37"/>
      <c r="K24" s="38"/>
      <c r="L24" s="7"/>
    </row>
    <row r="25" spans="1:18" hidden="1">
      <c r="A25" s="7" t="s">
        <v>47</v>
      </c>
    </row>
    <row r="26" spans="1:18">
      <c r="A26" s="7">
        <v>9</v>
      </c>
      <c r="B26" s="36" t="s">
        <v>57</v>
      </c>
      <c r="C26" s="36"/>
      <c r="D26" s="39" t="s">
        <v>56</v>
      </c>
      <c r="E26" s="40"/>
      <c r="F26" s="40"/>
      <c r="G26" s="41" t="s">
        <v>49</v>
      </c>
      <c r="H26" s="42">
        <v>0</v>
      </c>
      <c r="I26" s="42"/>
      <c r="J26" s="43"/>
      <c r="K26" s="44">
        <f>IF(AND(H26= "",I26= ""), 0, ROUND(ROUND(J26, 2) * ROUND(IF(I26="",H26,I26),  0), 2))</f>
        <v/>
      </c>
      <c r="L26" s="7"/>
      <c r="N26" s="45">
        <v>0.2</v>
      </c>
      <c r="R26" s="7">
        <v>95</v>
      </c>
    </row>
    <row r="27" spans="1:18" hidden="1">
      <c r="A27" s="7" t="s">
        <v>50</v>
      </c>
    </row>
    <row r="28" spans="1:18" hidden="1">
      <c r="A28" s="7" t="s">
        <v>51</v>
      </c>
    </row>
    <row r="29" spans="1:18">
      <c r="A29" s="7" t="s">
        <v>58</v>
      </c>
      <c r="B29" s="40"/>
      <c r="C29" s="40"/>
      <c r="K29" s="40"/>
    </row>
    <row r="30" spans="1:18">
      <c r="B30" s="40"/>
      <c r="C30" s="40"/>
      <c r="D30" s="46" t="s">
        <v>44</v>
      </c>
      <c r="E30" s="47"/>
      <c r="F30" s="47"/>
      <c r="G30" s="48"/>
      <c r="H30" s="48"/>
      <c r="I30" s="48"/>
      <c r="J30" s="48"/>
      <c r="K30" s="49"/>
    </row>
    <row r="31" spans="1:18">
      <c r="B31" s="40"/>
      <c r="C31" s="40"/>
      <c r="D31" s="50"/>
      <c r="E31" s="7"/>
      <c r="F31" s="7"/>
      <c r="G31" s="7"/>
      <c r="H31" s="7"/>
      <c r="I31" s="7"/>
      <c r="J31" s="7"/>
      <c r="K31" s="8"/>
    </row>
    <row r="32" spans="1:18">
      <c r="B32" s="40"/>
      <c r="C32" s="40"/>
      <c r="D32" s="51" t="s">
        <v>59</v>
      </c>
      <c r="E32" s="52"/>
      <c r="F32" s="52"/>
      <c r="G32" s="53">
        <f>SUMIF(L10:L29, IF(L9="","",L9), K10:K29)</f>
        <v/>
      </c>
      <c r="H32" s="53"/>
      <c r="I32" s="53"/>
      <c r="J32" s="53"/>
      <c r="K32" s="54"/>
    </row>
    <row r="33" spans="1:18" hidden="1">
      <c r="B33" s="40"/>
      <c r="C33" s="40"/>
      <c r="D33" s="55" t="s">
        <v>60</v>
      </c>
      <c r="E33" s="56"/>
      <c r="F33" s="56"/>
      <c r="G33" s="57">
        <f>ROUND(SUMIF(L10:L29, IF(L9="","",L9), K10:K29) * 0.2, 2)</f>
        <v/>
      </c>
      <c r="H33" s="57"/>
      <c r="I33" s="57"/>
      <c r="J33" s="57"/>
      <c r="K33" s="58"/>
    </row>
    <row r="34" spans="1:18" hidden="1">
      <c r="B34" s="40"/>
      <c r="C34" s="40"/>
      <c r="D34" s="51" t="s">
        <v>61</v>
      </c>
      <c r="E34" s="52"/>
      <c r="F34" s="52"/>
      <c r="G34" s="53">
        <f>SUM(G32:G33)</f>
        <v/>
      </c>
      <c r="H34" s="53"/>
      <c r="I34" s="53"/>
      <c r="J34" s="53"/>
      <c r="K34" s="54"/>
    </row>
    <row r="35" spans="1:18" ht="15.75" customHeight="1">
      <c r="A35" s="7">
        <v>5</v>
      </c>
      <c r="B35" s="29" t="s">
        <v>62</v>
      </c>
      <c r="C35" s="29"/>
      <c r="D35" s="34" t="s">
        <v>63</v>
      </c>
      <c r="E35" s="34"/>
      <c r="F35" s="34"/>
      <c r="G35" s="34"/>
      <c r="H35" s="34"/>
      <c r="I35" s="34"/>
      <c r="J35" s="34"/>
      <c r="K35" s="35"/>
      <c r="L35" s="7"/>
    </row>
    <row r="36" spans="1:18" ht="30" customHeight="1">
      <c r="A36" s="7">
        <v>6</v>
      </c>
      <c r="B36" s="29" t="s">
        <v>64</v>
      </c>
      <c r="C36" s="29"/>
      <c r="D36" s="59" t="s">
        <v>65</v>
      </c>
      <c r="E36" s="59"/>
      <c r="F36" s="59"/>
      <c r="G36" s="59"/>
      <c r="H36" s="59"/>
      <c r="I36" s="59"/>
      <c r="J36" s="59"/>
      <c r="K36" s="60"/>
      <c r="L36" s="7"/>
    </row>
    <row r="37" spans="1:18" hidden="1">
      <c r="A37" s="7" t="s">
        <v>66</v>
      </c>
    </row>
    <row r="38" spans="1:18" hidden="1">
      <c r="A38" s="7" t="s">
        <v>66</v>
      </c>
    </row>
    <row r="39" spans="1:18" hidden="1">
      <c r="A39" s="7" t="s">
        <v>66</v>
      </c>
    </row>
    <row r="40" spans="1:18" ht="28.5" customHeight="1">
      <c r="A40" s="7">
        <v>8</v>
      </c>
      <c r="B40" s="36" t="s">
        <v>67</v>
      </c>
      <c r="C40" s="36"/>
      <c r="D40" s="37" t="s">
        <v>68</v>
      </c>
      <c r="E40" s="37"/>
      <c r="F40" s="37"/>
      <c r="K40" s="38"/>
      <c r="L40" s="7"/>
    </row>
    <row r="41" spans="1:18" hidden="1">
      <c r="A41" s="7" t="s">
        <v>47</v>
      </c>
    </row>
    <row r="42" spans="1:18" hidden="1">
      <c r="A42" s="7" t="s">
        <v>47</v>
      </c>
    </row>
    <row r="43" spans="1:18">
      <c r="A43" s="7">
        <v>9</v>
      </c>
      <c r="B43" s="36" t="s">
        <v>69</v>
      </c>
      <c r="C43" s="36"/>
      <c r="D43" s="39" t="s">
        <v>70</v>
      </c>
      <c r="E43" s="40"/>
      <c r="F43" s="40"/>
      <c r="G43" s="41" t="s">
        <v>10</v>
      </c>
      <c r="H43" s="61">
        <v>11</v>
      </c>
      <c r="I43" s="61"/>
      <c r="J43" s="43"/>
      <c r="K43" s="44">
        <f>IF(AND(H43= "",I43= ""), 0, ROUND(ROUND(J43, 2) * ROUND(IF(I43="",H43,I43),  2), 2))</f>
        <v/>
      </c>
      <c r="L43" s="7"/>
      <c r="N43" s="45">
        <v>0.2</v>
      </c>
      <c r="R43" s="7">
        <v>95</v>
      </c>
    </row>
    <row r="44" spans="1:18" hidden="1">
      <c r="A44" s="7" t="s">
        <v>71</v>
      </c>
    </row>
    <row r="45" spans="1:18" hidden="1">
      <c r="A45" s="7" t="s">
        <v>72</v>
      </c>
    </row>
    <row r="46" spans="1:18" hidden="1">
      <c r="A46" s="7" t="s">
        <v>73</v>
      </c>
    </row>
    <row r="47" spans="1:18" hidden="1">
      <c r="A47" s="7" t="s">
        <v>74</v>
      </c>
    </row>
    <row r="48" spans="1:18" hidden="1">
      <c r="A48" s="7" t="s">
        <v>50</v>
      </c>
    </row>
    <row r="49" spans="1:18">
      <c r="A49" s="7">
        <v>9</v>
      </c>
      <c r="B49" s="36" t="s">
        <v>75</v>
      </c>
      <c r="C49" s="36"/>
      <c r="D49" s="39" t="s">
        <v>76</v>
      </c>
      <c r="E49" s="40"/>
      <c r="F49" s="40"/>
      <c r="G49" s="41" t="s">
        <v>10</v>
      </c>
      <c r="H49" s="61">
        <v>40</v>
      </c>
      <c r="I49" s="61"/>
      <c r="J49" s="43"/>
      <c r="K49" s="44">
        <f>IF(AND(H49= "",I49= ""), 0, ROUND(ROUND(J49, 2) * ROUND(IF(I49="",H49,I49),  2), 2))</f>
        <v/>
      </c>
      <c r="L49" s="7"/>
      <c r="N49" s="45">
        <v>0.2</v>
      </c>
      <c r="R49" s="7">
        <v>95</v>
      </c>
    </row>
    <row r="50" spans="1:18" hidden="1">
      <c r="A50" s="7" t="s">
        <v>71</v>
      </c>
    </row>
    <row r="51" spans="1:18" hidden="1">
      <c r="A51" s="7" t="s">
        <v>72</v>
      </c>
    </row>
    <row r="52" spans="1:18" hidden="1">
      <c r="A52" s="7" t="s">
        <v>73</v>
      </c>
    </row>
    <row r="53" spans="1:18" hidden="1">
      <c r="A53" s="7" t="s">
        <v>74</v>
      </c>
    </row>
    <row r="54" spans="1:18" hidden="1">
      <c r="A54" s="7" t="s">
        <v>50</v>
      </c>
    </row>
    <row r="55" spans="1:18">
      <c r="A55" s="7">
        <v>9</v>
      </c>
      <c r="B55" s="36" t="s">
        <v>77</v>
      </c>
      <c r="C55" s="36"/>
      <c r="D55" s="39" t="s">
        <v>78</v>
      </c>
      <c r="E55" s="40"/>
      <c r="F55" s="40"/>
      <c r="G55" s="41" t="s">
        <v>10</v>
      </c>
      <c r="H55" s="61">
        <v>29</v>
      </c>
      <c r="I55" s="61"/>
      <c r="J55" s="43"/>
      <c r="K55" s="44">
        <f>IF(AND(H55= "",I55= ""), 0, ROUND(ROUND(J55, 2) * ROUND(IF(I55="",H55,I55),  2), 2))</f>
        <v/>
      </c>
      <c r="L55" s="7"/>
      <c r="N55" s="45">
        <v>0.2</v>
      </c>
      <c r="R55" s="7">
        <v>95</v>
      </c>
    </row>
    <row r="56" spans="1:18" hidden="1">
      <c r="A56" s="7" t="s">
        <v>71</v>
      </c>
    </row>
    <row r="57" spans="1:18" hidden="1">
      <c r="A57" s="7" t="s">
        <v>72</v>
      </c>
    </row>
    <row r="58" spans="1:18" hidden="1">
      <c r="A58" s="7" t="s">
        <v>73</v>
      </c>
    </row>
    <row r="59" spans="1:18" hidden="1">
      <c r="A59" s="7" t="s">
        <v>74</v>
      </c>
    </row>
    <row r="60" spans="1:18" hidden="1">
      <c r="A60" s="7" t="s">
        <v>50</v>
      </c>
    </row>
    <row r="61" spans="1:18" hidden="1">
      <c r="A61" s="7" t="s">
        <v>51</v>
      </c>
    </row>
    <row r="62" spans="1:18">
      <c r="A62" s="7">
        <v>8</v>
      </c>
      <c r="B62" s="36" t="s">
        <v>79</v>
      </c>
      <c r="C62" s="36"/>
      <c r="D62" s="37" t="s">
        <v>80</v>
      </c>
      <c r="E62" s="37"/>
      <c r="F62" s="37"/>
      <c r="K62" s="38"/>
      <c r="L62" s="7"/>
    </row>
    <row r="63" spans="1:18" hidden="1">
      <c r="A63" s="7" t="s">
        <v>47</v>
      </c>
    </row>
    <row r="64" spans="1:18" hidden="1">
      <c r="A64" s="7" t="s">
        <v>47</v>
      </c>
    </row>
    <row r="65" spans="1:18">
      <c r="A65" s="7">
        <v>9</v>
      </c>
      <c r="B65" s="36" t="s">
        <v>81</v>
      </c>
      <c r="C65" s="36"/>
      <c r="D65" s="39" t="s">
        <v>70</v>
      </c>
      <c r="E65" s="40"/>
      <c r="F65" s="40"/>
      <c r="G65" s="41" t="s">
        <v>10</v>
      </c>
      <c r="H65" s="61">
        <v>4</v>
      </c>
      <c r="I65" s="61"/>
      <c r="J65" s="43"/>
      <c r="K65" s="44">
        <f>IF(AND(H65= "",I65= ""), 0, ROUND(ROUND(J65, 2) * ROUND(IF(I65="",H65,I65),  2), 2))</f>
        <v/>
      </c>
      <c r="L65" s="7"/>
      <c r="N65" s="45">
        <v>0.2</v>
      </c>
      <c r="R65" s="7">
        <v>95</v>
      </c>
    </row>
    <row r="66" spans="1:18" hidden="1">
      <c r="A66" s="7" t="s">
        <v>71</v>
      </c>
    </row>
    <row r="67" spans="1:18" hidden="1">
      <c r="A67" s="7" t="s">
        <v>73</v>
      </c>
    </row>
    <row r="68" spans="1:18" hidden="1">
      <c r="A68" s="7" t="s">
        <v>74</v>
      </c>
    </row>
    <row r="69" spans="1:18" hidden="1">
      <c r="A69" s="7" t="s">
        <v>50</v>
      </c>
    </row>
    <row r="70" spans="1:18">
      <c r="A70" s="7">
        <v>9</v>
      </c>
      <c r="B70" s="36" t="s">
        <v>82</v>
      </c>
      <c r="C70" s="36"/>
      <c r="D70" s="39" t="s">
        <v>76</v>
      </c>
      <c r="E70" s="40"/>
      <c r="F70" s="40"/>
      <c r="G70" s="41" t="s">
        <v>10</v>
      </c>
      <c r="H70" s="61">
        <v>62</v>
      </c>
      <c r="I70" s="61"/>
      <c r="J70" s="43"/>
      <c r="K70" s="44">
        <f>IF(AND(H70= "",I70= ""), 0, ROUND(ROUND(J70, 2) * ROUND(IF(I70="",H70,I70),  2), 2))</f>
        <v/>
      </c>
      <c r="L70" s="7"/>
      <c r="N70" s="45">
        <v>0.2</v>
      </c>
      <c r="R70" s="7">
        <v>95</v>
      </c>
    </row>
    <row r="71" spans="1:18" hidden="1">
      <c r="A71" s="7" t="s">
        <v>71</v>
      </c>
    </row>
    <row r="72" spans="1:18" hidden="1">
      <c r="A72" s="7" t="s">
        <v>72</v>
      </c>
    </row>
    <row r="73" spans="1:18" hidden="1">
      <c r="A73" s="7" t="s">
        <v>73</v>
      </c>
    </row>
    <row r="74" spans="1:18" hidden="1">
      <c r="A74" s="7" t="s">
        <v>74</v>
      </c>
    </row>
    <row r="75" spans="1:18" hidden="1">
      <c r="A75" s="7" t="s">
        <v>50</v>
      </c>
    </row>
    <row r="76" spans="1:18">
      <c r="A76" s="7">
        <v>9</v>
      </c>
      <c r="B76" s="36" t="s">
        <v>83</v>
      </c>
      <c r="C76" s="36"/>
      <c r="D76" s="39" t="s">
        <v>78</v>
      </c>
      <c r="E76" s="40"/>
      <c r="F76" s="40"/>
      <c r="G76" s="41" t="s">
        <v>10</v>
      </c>
      <c r="H76" s="61">
        <v>44</v>
      </c>
      <c r="I76" s="61"/>
      <c r="J76" s="43"/>
      <c r="K76" s="44">
        <f>IF(AND(H76= "",I76= ""), 0, ROUND(ROUND(J76, 2) * ROUND(IF(I76="",H76,I76),  2), 2))</f>
        <v/>
      </c>
      <c r="L76" s="7"/>
      <c r="N76" s="45">
        <v>0.2</v>
      </c>
      <c r="R76" s="7">
        <v>95</v>
      </c>
    </row>
    <row r="77" spans="1:18" hidden="1">
      <c r="A77" s="7" t="s">
        <v>71</v>
      </c>
    </row>
    <row r="78" spans="1:18" hidden="1">
      <c r="A78" s="7" t="s">
        <v>72</v>
      </c>
    </row>
    <row r="79" spans="1:18" hidden="1">
      <c r="A79" s="7" t="s">
        <v>73</v>
      </c>
    </row>
    <row r="80" spans="1:18" hidden="1">
      <c r="A80" s="7" t="s">
        <v>74</v>
      </c>
    </row>
    <row r="81" spans="1:18" hidden="1">
      <c r="A81" s="7" t="s">
        <v>50</v>
      </c>
    </row>
    <row r="82" spans="1:18" hidden="1">
      <c r="A82" s="7" t="s">
        <v>51</v>
      </c>
    </row>
    <row r="83" spans="1:18">
      <c r="A83" s="7">
        <v>8</v>
      </c>
      <c r="B83" s="36" t="s">
        <v>84</v>
      </c>
      <c r="C83" s="36"/>
      <c r="D83" s="37" t="s">
        <v>85</v>
      </c>
      <c r="E83" s="37"/>
      <c r="F83" s="37"/>
      <c r="K83" s="38"/>
      <c r="L83" s="7"/>
    </row>
    <row r="84" spans="1:18" hidden="1">
      <c r="A84" s="7" t="s">
        <v>47</v>
      </c>
    </row>
    <row r="85" spans="1:18" hidden="1">
      <c r="A85" s="7" t="s">
        <v>47</v>
      </c>
    </row>
    <row r="86" spans="1:18">
      <c r="A86" s="7">
        <v>9</v>
      </c>
      <c r="B86" s="36" t="s">
        <v>86</v>
      </c>
      <c r="C86" s="36"/>
      <c r="D86" s="39" t="s">
        <v>85</v>
      </c>
      <c r="E86" s="40"/>
      <c r="F86" s="40"/>
      <c r="G86" s="41" t="s">
        <v>49</v>
      </c>
      <c r="H86" s="42">
        <v>1</v>
      </c>
      <c r="I86" s="42"/>
      <c r="J86" s="43"/>
      <c r="K86" s="44">
        <f>IF(AND(H86= "",I86= ""), 0, ROUND(ROUND(J86, 2) * ROUND(IF(I86="",H86,I86),  0), 2))</f>
        <v/>
      </c>
      <c r="L86" s="7"/>
      <c r="N86" s="45">
        <v>0.2</v>
      </c>
      <c r="R86" s="7">
        <v>95</v>
      </c>
    </row>
    <row r="87" spans="1:18" hidden="1">
      <c r="A87" s="7" t="s">
        <v>50</v>
      </c>
    </row>
    <row r="88" spans="1:18" hidden="1">
      <c r="A88" s="7" t="s">
        <v>51</v>
      </c>
    </row>
    <row r="89" spans="1:18">
      <c r="A89" s="7" t="s">
        <v>87</v>
      </c>
      <c r="B89" s="40"/>
      <c r="C89" s="40"/>
      <c r="K89" s="40"/>
    </row>
    <row r="90" spans="1:18" ht="25.5" customHeight="1">
      <c r="B90" s="40"/>
      <c r="C90" s="40"/>
      <c r="D90" s="46" t="s">
        <v>65</v>
      </c>
      <c r="E90" s="47"/>
      <c r="F90" s="47"/>
      <c r="G90" s="48"/>
      <c r="H90" s="48"/>
      <c r="I90" s="48"/>
      <c r="J90" s="48"/>
      <c r="K90" s="49"/>
    </row>
    <row r="91" spans="1:18">
      <c r="B91" s="40"/>
      <c r="C91" s="40"/>
      <c r="D91" s="50"/>
      <c r="E91" s="7"/>
      <c r="F91" s="7"/>
      <c r="G91" s="7"/>
      <c r="H91" s="7"/>
      <c r="I91" s="7"/>
      <c r="J91" s="7"/>
      <c r="K91" s="8"/>
    </row>
    <row r="92" spans="1:18">
      <c r="B92" s="40"/>
      <c r="C92" s="40"/>
      <c r="D92" s="51" t="s">
        <v>59</v>
      </c>
      <c r="E92" s="52"/>
      <c r="F92" s="52"/>
      <c r="G92" s="53">
        <f>SUMIF(L37:L89, IF(L36="","",L36), K37:K89)</f>
        <v/>
      </c>
      <c r="H92" s="53"/>
      <c r="I92" s="53"/>
      <c r="J92" s="53"/>
      <c r="K92" s="54"/>
    </row>
    <row r="93" spans="1:18" hidden="1">
      <c r="B93" s="40"/>
      <c r="C93" s="40"/>
      <c r="D93" s="55" t="s">
        <v>60</v>
      </c>
      <c r="E93" s="56"/>
      <c r="F93" s="56"/>
      <c r="G93" s="57">
        <f>ROUND(SUMIF(L37:L89, IF(L36="","",L36), K37:K89) * 0.2, 2)</f>
        <v/>
      </c>
      <c r="H93" s="57"/>
      <c r="I93" s="57"/>
      <c r="J93" s="57"/>
      <c r="K93" s="58"/>
    </row>
    <row r="94" spans="1:18" hidden="1">
      <c r="B94" s="40"/>
      <c r="C94" s="40"/>
      <c r="D94" s="51" t="s">
        <v>61</v>
      </c>
      <c r="E94" s="52"/>
      <c r="F94" s="52"/>
      <c r="G94" s="53">
        <f>SUM(G92:G93)</f>
        <v/>
      </c>
      <c r="H94" s="53"/>
      <c r="I94" s="53"/>
      <c r="J94" s="53"/>
      <c r="K94" s="54"/>
    </row>
    <row r="95" spans="1:18" ht="30" customHeight="1">
      <c r="A95" s="7">
        <v>6</v>
      </c>
      <c r="B95" s="29" t="s">
        <v>88</v>
      </c>
      <c r="C95" s="29"/>
      <c r="D95" s="59" t="s">
        <v>89</v>
      </c>
      <c r="E95" s="59"/>
      <c r="F95" s="59"/>
      <c r="G95" s="59"/>
      <c r="H95" s="59"/>
      <c r="I95" s="59"/>
      <c r="J95" s="59"/>
      <c r="K95" s="60"/>
      <c r="L95" s="7"/>
    </row>
    <row r="96" spans="1:18" hidden="1">
      <c r="A96" s="7" t="s">
        <v>66</v>
      </c>
    </row>
    <row r="97" spans="1:18" ht="28.5" customHeight="1">
      <c r="A97" s="7">
        <v>8</v>
      </c>
      <c r="B97" s="36" t="s">
        <v>90</v>
      </c>
      <c r="C97" s="36"/>
      <c r="D97" s="37" t="s">
        <v>91</v>
      </c>
      <c r="E97" s="37"/>
      <c r="F97" s="37"/>
      <c r="K97" s="38"/>
      <c r="L97" s="7"/>
    </row>
    <row r="98" spans="1:18" hidden="1">
      <c r="A98" s="7" t="s">
        <v>47</v>
      </c>
    </row>
    <row r="99" spans="1:18" hidden="1">
      <c r="A99" s="7" t="s">
        <v>47</v>
      </c>
    </row>
    <row r="100" spans="1:18">
      <c r="A100" s="7">
        <v>9</v>
      </c>
      <c r="B100" s="36" t="s">
        <v>92</v>
      </c>
      <c r="C100" s="36"/>
      <c r="D100" s="39" t="s">
        <v>93</v>
      </c>
      <c r="E100" s="40"/>
      <c r="F100" s="40"/>
      <c r="G100" s="41" t="s">
        <v>49</v>
      </c>
      <c r="H100" s="42">
        <v>1</v>
      </c>
      <c r="I100" s="42"/>
      <c r="J100" s="43"/>
      <c r="K100" s="44">
        <f>IF(AND(H100= "",I100= ""), 0, ROUND(ROUND(J100, 2) * ROUND(IF(I100="",H100,I100),  0), 2))</f>
        <v/>
      </c>
      <c r="L100" s="7"/>
      <c r="N100" s="45">
        <v>0.2</v>
      </c>
      <c r="R100" s="7">
        <v>95</v>
      </c>
    </row>
    <row r="101" spans="1:18" hidden="1">
      <c r="A101" s="7" t="s">
        <v>50</v>
      </c>
    </row>
    <row r="102" spans="1:18">
      <c r="A102" s="7">
        <v>9</v>
      </c>
      <c r="B102" s="36" t="s">
        <v>94</v>
      </c>
      <c r="C102" s="36"/>
      <c r="D102" s="39" t="s">
        <v>95</v>
      </c>
      <c r="E102" s="40"/>
      <c r="F102" s="40"/>
      <c r="G102" s="41" t="s">
        <v>49</v>
      </c>
      <c r="H102" s="42">
        <v>1</v>
      </c>
      <c r="I102" s="42"/>
      <c r="J102" s="43"/>
      <c r="K102" s="44">
        <f>IF(AND(H102= "",I102= ""), 0, ROUND(ROUND(J102, 2) * ROUND(IF(I102="",H102,I102),  0), 2))</f>
        <v/>
      </c>
      <c r="L102" s="7"/>
      <c r="N102" s="45">
        <v>0.2</v>
      </c>
      <c r="R102" s="7">
        <v>95</v>
      </c>
    </row>
    <row r="103" spans="1:18" hidden="1">
      <c r="A103" s="7" t="s">
        <v>50</v>
      </c>
    </row>
    <row r="104" spans="1:18" hidden="1">
      <c r="A104" s="7" t="s">
        <v>51</v>
      </c>
    </row>
    <row r="105" spans="1:18">
      <c r="A105" s="7" t="s">
        <v>87</v>
      </c>
      <c r="B105" s="40"/>
      <c r="C105" s="40"/>
      <c r="K105" s="40"/>
    </row>
    <row r="106" spans="1:18" ht="25.5" customHeight="1">
      <c r="B106" s="40"/>
      <c r="C106" s="40"/>
      <c r="D106" s="46" t="s">
        <v>89</v>
      </c>
      <c r="E106" s="47"/>
      <c r="F106" s="47"/>
      <c r="G106" s="48"/>
      <c r="H106" s="48"/>
      <c r="I106" s="48"/>
      <c r="J106" s="48"/>
      <c r="K106" s="49"/>
    </row>
    <row r="107" spans="1:18">
      <c r="B107" s="40"/>
      <c r="C107" s="40"/>
      <c r="D107" s="50"/>
      <c r="E107" s="7"/>
      <c r="F107" s="7"/>
      <c r="G107" s="7"/>
      <c r="H107" s="7"/>
      <c r="I107" s="7"/>
      <c r="J107" s="7"/>
      <c r="K107" s="8"/>
    </row>
    <row r="108" spans="1:18">
      <c r="B108" s="40"/>
      <c r="C108" s="40"/>
      <c r="D108" s="51" t="s">
        <v>59</v>
      </c>
      <c r="E108" s="52"/>
      <c r="F108" s="52"/>
      <c r="G108" s="53">
        <f>SUMIF(L96:L105, IF(L95="","",L95), K96:K105)</f>
        <v/>
      </c>
      <c r="H108" s="53"/>
      <c r="I108" s="53"/>
      <c r="J108" s="53"/>
      <c r="K108" s="54"/>
    </row>
    <row r="109" spans="1:18" hidden="1">
      <c r="B109" s="40"/>
      <c r="C109" s="40"/>
      <c r="D109" s="55" t="s">
        <v>60</v>
      </c>
      <c r="E109" s="56"/>
      <c r="F109" s="56"/>
      <c r="G109" s="57">
        <f>ROUND(SUMIF(L96:L105, IF(L95="","",L95), K96:K105) * 0.2, 2)</f>
        <v/>
      </c>
      <c r="H109" s="57"/>
      <c r="I109" s="57"/>
      <c r="J109" s="57"/>
      <c r="K109" s="58"/>
    </row>
    <row r="110" spans="1:18" hidden="1">
      <c r="B110" s="40"/>
      <c r="C110" s="40"/>
      <c r="D110" s="51" t="s">
        <v>61</v>
      </c>
      <c r="E110" s="52"/>
      <c r="F110" s="52"/>
      <c r="G110" s="53">
        <f>SUM(G108:G109)</f>
        <v/>
      </c>
      <c r="H110" s="53"/>
      <c r="I110" s="53"/>
      <c r="J110" s="53"/>
      <c r="K110" s="54"/>
    </row>
    <row r="111" spans="1:18">
      <c r="A111" s="7" t="s">
        <v>58</v>
      </c>
      <c r="B111" s="40"/>
      <c r="C111" s="40"/>
      <c r="K111" s="40"/>
    </row>
    <row r="112" spans="1:18">
      <c r="B112" s="40"/>
      <c r="C112" s="40"/>
      <c r="D112" s="46" t="s">
        <v>63</v>
      </c>
      <c r="E112" s="47"/>
      <c r="F112" s="47"/>
      <c r="G112" s="48"/>
      <c r="H112" s="48"/>
      <c r="I112" s="48"/>
      <c r="J112" s="48"/>
      <c r="K112" s="49"/>
    </row>
    <row r="113" spans="1:12">
      <c r="B113" s="40"/>
      <c r="C113" s="40"/>
      <c r="D113" s="50"/>
      <c r="E113" s="7"/>
      <c r="F113" s="7"/>
      <c r="G113" s="7"/>
      <c r="H113" s="7"/>
      <c r="I113" s="7"/>
      <c r="J113" s="7"/>
      <c r="K113" s="8"/>
    </row>
    <row r="114" spans="1:12">
      <c r="B114" s="40"/>
      <c r="C114" s="40"/>
      <c r="D114" s="51" t="s">
        <v>59</v>
      </c>
      <c r="E114" s="52"/>
      <c r="F114" s="52"/>
      <c r="G114" s="53">
        <f>SUMIF(L36:L111, IF(L35="","",L35), K36:K111)</f>
        <v/>
      </c>
      <c r="H114" s="53"/>
      <c r="I114" s="53"/>
      <c r="J114" s="53"/>
      <c r="K114" s="54"/>
    </row>
    <row r="115" spans="1:12" hidden="1">
      <c r="B115" s="40"/>
      <c r="C115" s="40"/>
      <c r="D115" s="55" t="s">
        <v>60</v>
      </c>
      <c r="E115" s="56"/>
      <c r="F115" s="56"/>
      <c r="G115" s="57">
        <f>ROUND(SUMIF(L36:L111, IF(L35="","",L35), K36:K111) * 0.2, 2)</f>
        <v/>
      </c>
      <c r="H115" s="57"/>
      <c r="I115" s="57"/>
      <c r="J115" s="57"/>
      <c r="K115" s="58"/>
    </row>
    <row r="116" spans="1:12" hidden="1">
      <c r="B116" s="40"/>
      <c r="C116" s="40"/>
      <c r="D116" s="51" t="s">
        <v>61</v>
      </c>
      <c r="E116" s="52"/>
      <c r="F116" s="52"/>
      <c r="G116" s="53">
        <f>SUM(G114:G115)</f>
        <v/>
      </c>
      <c r="H116" s="53"/>
      <c r="I116" s="53"/>
      <c r="J116" s="53"/>
      <c r="K116" s="54"/>
    </row>
    <row r="117" spans="1:12">
      <c r="A117" s="7" t="s">
        <v>96</v>
      </c>
      <c r="B117" s="40"/>
      <c r="C117" s="40"/>
      <c r="K117" s="40"/>
    </row>
    <row r="118" spans="1:12">
      <c r="B118" s="40"/>
      <c r="C118" s="40"/>
      <c r="D118" s="46" t="s">
        <v>42</v>
      </c>
      <c r="E118" s="47"/>
      <c r="F118" s="47"/>
      <c r="G118" s="48"/>
      <c r="H118" s="48"/>
      <c r="I118" s="48"/>
      <c r="J118" s="48"/>
      <c r="K118" s="49"/>
    </row>
    <row r="119" spans="1:12">
      <c r="B119" s="40"/>
      <c r="C119" s="40"/>
      <c r="D119" s="50"/>
      <c r="E119" s="7"/>
      <c r="F119" s="7"/>
      <c r="G119" s="7"/>
      <c r="H119" s="7"/>
      <c r="I119" s="7"/>
      <c r="J119" s="7"/>
      <c r="K119" s="8"/>
    </row>
    <row r="120" spans="1:12">
      <c r="B120" s="40"/>
      <c r="C120" s="40"/>
      <c r="D120" s="51" t="s">
        <v>59</v>
      </c>
      <c r="E120" s="52"/>
      <c r="F120" s="52"/>
      <c r="G120" s="53">
        <f>SUMIF(L9:L117, IF(L8="","",L8), K9:K117)</f>
        <v/>
      </c>
      <c r="H120" s="53"/>
      <c r="I120" s="53"/>
      <c r="J120" s="53"/>
      <c r="K120" s="54"/>
    </row>
    <row r="121" spans="1:12" hidden="1">
      <c r="B121" s="40"/>
      <c r="C121" s="40"/>
      <c r="D121" s="55" t="s">
        <v>60</v>
      </c>
      <c r="E121" s="56"/>
      <c r="F121" s="56"/>
      <c r="G121" s="57">
        <f>ROUND(SUMIF(L9:L117, IF(L8="","",L8), K9:K117) * 0.2, 2)</f>
        <v/>
      </c>
      <c r="H121" s="57"/>
      <c r="I121" s="57"/>
      <c r="J121" s="57"/>
      <c r="K121" s="58"/>
    </row>
    <row r="122" spans="1:12" hidden="1">
      <c r="B122" s="40"/>
      <c r="C122" s="40"/>
      <c r="D122" s="51" t="s">
        <v>61</v>
      </c>
      <c r="E122" s="52"/>
      <c r="F122" s="52"/>
      <c r="G122" s="53">
        <f>SUM(G120:G121)</f>
        <v/>
      </c>
      <c r="H122" s="53"/>
      <c r="I122" s="53"/>
      <c r="J122" s="53"/>
      <c r="K122" s="54"/>
    </row>
    <row r="123" spans="1:12" ht="16.5" customHeight="1">
      <c r="A123" s="7">
        <v>4</v>
      </c>
      <c r="B123" s="29">
        <v>2</v>
      </c>
      <c r="C123" s="29"/>
      <c r="D123" s="32" t="s">
        <v>97</v>
      </c>
      <c r="E123" s="32"/>
      <c r="F123" s="32"/>
      <c r="G123" s="32"/>
      <c r="H123" s="32"/>
      <c r="I123" s="32"/>
      <c r="J123" s="32"/>
      <c r="K123" s="33"/>
      <c r="L123" s="7"/>
    </row>
    <row r="124" spans="1:12" ht="15.75" customHeight="1">
      <c r="A124" s="7">
        <v>5</v>
      </c>
      <c r="B124" s="29" t="s">
        <v>98</v>
      </c>
      <c r="C124" s="29"/>
      <c r="D124" s="34" t="s">
        <v>99</v>
      </c>
      <c r="E124" s="34"/>
      <c r="F124" s="34"/>
      <c r="G124" s="34"/>
      <c r="H124" s="34"/>
      <c r="I124" s="34"/>
      <c r="J124" s="34"/>
      <c r="K124" s="35"/>
      <c r="L124" s="7"/>
    </row>
    <row r="125" spans="1:12">
      <c r="A125" s="7">
        <v>8</v>
      </c>
      <c r="B125" s="36" t="s">
        <v>100</v>
      </c>
      <c r="C125" s="36"/>
      <c r="D125" s="37" t="s">
        <v>101</v>
      </c>
      <c r="E125" s="37"/>
      <c r="F125" s="37"/>
      <c r="K125" s="38"/>
      <c r="L125" s="7"/>
    </row>
    <row r="126" spans="1:12" hidden="1">
      <c r="A126" s="7" t="s">
        <v>47</v>
      </c>
    </row>
    <row r="127" spans="1:12" hidden="1">
      <c r="A127" s="7" t="s">
        <v>47</v>
      </c>
    </row>
    <row r="128" spans="1:12" hidden="1">
      <c r="A128" s="7" t="s">
        <v>47</v>
      </c>
    </row>
    <row r="129" spans="1:18">
      <c r="A129" s="7">
        <v>9</v>
      </c>
      <c r="B129" s="36" t="s">
        <v>102</v>
      </c>
      <c r="C129" s="36"/>
      <c r="D129" s="39" t="s">
        <v>103</v>
      </c>
      <c r="E129" s="40"/>
      <c r="F129" s="40"/>
      <c r="G129" s="41" t="s">
        <v>10</v>
      </c>
      <c r="H129" s="61">
        <v>126</v>
      </c>
      <c r="I129" s="61"/>
      <c r="J129" s="43"/>
      <c r="K129" s="44">
        <f>IF(AND(H129= "",I129= ""), 0, ROUND(ROUND(J129, 2) * ROUND(IF(I129="",H129,I129),  2), 2))</f>
        <v/>
      </c>
      <c r="L129" s="7"/>
      <c r="N129" s="45">
        <v>0.2</v>
      </c>
      <c r="R129" s="7">
        <v>95</v>
      </c>
    </row>
    <row r="130" spans="1:18" hidden="1">
      <c r="A130" s="7" t="s">
        <v>71</v>
      </c>
    </row>
    <row r="131" spans="1:18" hidden="1">
      <c r="A131" s="7" t="s">
        <v>72</v>
      </c>
    </row>
    <row r="132" spans="1:18" hidden="1">
      <c r="A132" s="7" t="s">
        <v>74</v>
      </c>
    </row>
    <row r="133" spans="1:18" hidden="1">
      <c r="A133" s="7" t="s">
        <v>50</v>
      </c>
    </row>
    <row r="134" spans="1:18">
      <c r="A134" s="7">
        <v>9</v>
      </c>
      <c r="B134" s="36" t="s">
        <v>104</v>
      </c>
      <c r="C134" s="36"/>
      <c r="D134" s="39" t="s">
        <v>105</v>
      </c>
      <c r="E134" s="40"/>
      <c r="F134" s="40"/>
      <c r="G134" s="41" t="s">
        <v>10</v>
      </c>
      <c r="H134" s="61">
        <v>64</v>
      </c>
      <c r="I134" s="61"/>
      <c r="J134" s="43"/>
      <c r="K134" s="44">
        <f>IF(AND(H134= "",I134= ""), 0, ROUND(ROUND(J134, 2) * ROUND(IF(I134="",H134,I134),  2), 2))</f>
        <v/>
      </c>
      <c r="L134" s="7"/>
      <c r="N134" s="45">
        <v>0.2</v>
      </c>
      <c r="R134" s="7">
        <v>95</v>
      </c>
    </row>
    <row r="135" spans="1:18" hidden="1">
      <c r="A135" s="7" t="s">
        <v>71</v>
      </c>
    </row>
    <row r="136" spans="1:18" hidden="1">
      <c r="A136" s="7" t="s">
        <v>71</v>
      </c>
    </row>
    <row r="137" spans="1:18" hidden="1">
      <c r="A137" s="7" t="s">
        <v>72</v>
      </c>
    </row>
    <row r="138" spans="1:18" hidden="1">
      <c r="A138" s="7" t="s">
        <v>74</v>
      </c>
    </row>
    <row r="139" spans="1:18" hidden="1">
      <c r="A139" s="7" t="s">
        <v>50</v>
      </c>
    </row>
    <row r="140" spans="1:18" hidden="1">
      <c r="A140" s="7" t="s">
        <v>51</v>
      </c>
    </row>
    <row r="141" spans="1:18" ht="28.5" customHeight="1">
      <c r="A141" s="7">
        <v>8</v>
      </c>
      <c r="B141" s="36" t="s">
        <v>106</v>
      </c>
      <c r="C141" s="36"/>
      <c r="D141" s="37" t="s">
        <v>107</v>
      </c>
      <c r="E141" s="37"/>
      <c r="F141" s="37"/>
      <c r="K141" s="38"/>
      <c r="L141" s="7"/>
    </row>
    <row r="142" spans="1:18" hidden="1">
      <c r="A142" s="7" t="s">
        <v>47</v>
      </c>
    </row>
    <row r="143" spans="1:18" hidden="1">
      <c r="A143" s="7" t="s">
        <v>47</v>
      </c>
    </row>
    <row r="144" spans="1:18">
      <c r="A144" s="7">
        <v>9</v>
      </c>
      <c r="B144" s="36" t="s">
        <v>108</v>
      </c>
      <c r="C144" s="36"/>
      <c r="D144" s="39" t="s">
        <v>109</v>
      </c>
      <c r="E144" s="40"/>
      <c r="F144" s="40"/>
      <c r="G144" s="41" t="s">
        <v>11</v>
      </c>
      <c r="H144" s="42">
        <v>34</v>
      </c>
      <c r="I144" s="42"/>
      <c r="J144" s="43"/>
      <c r="K144" s="44">
        <f>IF(AND(H144= "",I144= ""), 0, ROUND(ROUND(J144, 2) * ROUND(IF(I144="",H144,I144),  0), 2))</f>
        <v/>
      </c>
      <c r="L144" s="7"/>
      <c r="N144" s="45">
        <v>0.2</v>
      </c>
      <c r="R144" s="7">
        <v>95</v>
      </c>
    </row>
    <row r="145" spans="1:18" hidden="1">
      <c r="A145" s="7" t="s">
        <v>71</v>
      </c>
    </row>
    <row r="146" spans="1:18" hidden="1">
      <c r="A146" s="7" t="s">
        <v>71</v>
      </c>
    </row>
    <row r="147" spans="1:18" hidden="1">
      <c r="A147" s="7" t="s">
        <v>72</v>
      </c>
    </row>
    <row r="148" spans="1:18" hidden="1">
      <c r="A148" s="7" t="s">
        <v>74</v>
      </c>
    </row>
    <row r="149" spans="1:18" hidden="1">
      <c r="A149" s="7" t="s">
        <v>50</v>
      </c>
    </row>
    <row r="150" spans="1:18">
      <c r="A150" s="7">
        <v>9</v>
      </c>
      <c r="B150" s="36" t="s">
        <v>110</v>
      </c>
      <c r="C150" s="36"/>
      <c r="D150" s="39" t="s">
        <v>111</v>
      </c>
      <c r="E150" s="40"/>
      <c r="F150" s="40"/>
      <c r="G150" s="41" t="s">
        <v>11</v>
      </c>
      <c r="H150" s="42">
        <v>20</v>
      </c>
      <c r="I150" s="42"/>
      <c r="J150" s="43"/>
      <c r="K150" s="44">
        <f>IF(AND(H150= "",I150= ""), 0, ROUND(ROUND(J150, 2) * ROUND(IF(I150="",H150,I150),  0), 2))</f>
        <v/>
      </c>
      <c r="L150" s="7"/>
      <c r="N150" s="45">
        <v>0.2</v>
      </c>
      <c r="R150" s="7">
        <v>95</v>
      </c>
    </row>
    <row r="151" spans="1:18" hidden="1">
      <c r="A151" s="7" t="s">
        <v>71</v>
      </c>
    </row>
    <row r="152" spans="1:18" hidden="1">
      <c r="A152" s="7" t="s">
        <v>71</v>
      </c>
    </row>
    <row r="153" spans="1:18" hidden="1">
      <c r="A153" s="7" t="s">
        <v>72</v>
      </c>
    </row>
    <row r="154" spans="1:18" hidden="1">
      <c r="A154" s="7" t="s">
        <v>74</v>
      </c>
    </row>
    <row r="155" spans="1:18" hidden="1">
      <c r="A155" s="7" t="s">
        <v>50</v>
      </c>
    </row>
    <row r="156" spans="1:18" hidden="1">
      <c r="A156" s="7" t="s">
        <v>51</v>
      </c>
    </row>
    <row r="157" spans="1:18">
      <c r="A157" s="7" t="s">
        <v>58</v>
      </c>
      <c r="B157" s="40"/>
      <c r="C157" s="40"/>
      <c r="K157" s="40"/>
    </row>
    <row r="158" spans="1:18">
      <c r="B158" s="40"/>
      <c r="C158" s="40"/>
      <c r="D158" s="46" t="s">
        <v>99</v>
      </c>
      <c r="E158" s="47"/>
      <c r="F158" s="47"/>
      <c r="G158" s="48"/>
      <c r="H158" s="48"/>
      <c r="I158" s="48"/>
      <c r="J158" s="48"/>
      <c r="K158" s="49"/>
    </row>
    <row r="159" spans="1:18">
      <c r="B159" s="40"/>
      <c r="C159" s="40"/>
      <c r="D159" s="50"/>
      <c r="E159" s="7"/>
      <c r="F159" s="7"/>
      <c r="G159" s="7"/>
      <c r="H159" s="7"/>
      <c r="I159" s="7"/>
      <c r="J159" s="7"/>
      <c r="K159" s="8"/>
    </row>
    <row r="160" spans="1:18">
      <c r="B160" s="40"/>
      <c r="C160" s="40"/>
      <c r="D160" s="51" t="s">
        <v>59</v>
      </c>
      <c r="E160" s="52"/>
      <c r="F160" s="52"/>
      <c r="G160" s="53">
        <f>SUMIF(L125:L157, IF(L124="","",L124), K125:K157)</f>
        <v/>
      </c>
      <c r="H160" s="53"/>
      <c r="I160" s="53"/>
      <c r="J160" s="53"/>
      <c r="K160" s="54"/>
    </row>
    <row r="161" spans="1:18" hidden="1">
      <c r="B161" s="40"/>
      <c r="C161" s="40"/>
      <c r="D161" s="55" t="s">
        <v>60</v>
      </c>
      <c r="E161" s="56"/>
      <c r="F161" s="56"/>
      <c r="G161" s="57">
        <f>ROUND(SUMIF(L125:L157, IF(L124="","",L124), K125:K157) * 0.2, 2)</f>
        <v/>
      </c>
      <c r="H161" s="57"/>
      <c r="I161" s="57"/>
      <c r="J161" s="57"/>
      <c r="K161" s="58"/>
    </row>
    <row r="162" spans="1:18" hidden="1">
      <c r="B162" s="40"/>
      <c r="C162" s="40"/>
      <c r="D162" s="51" t="s">
        <v>61</v>
      </c>
      <c r="E162" s="52"/>
      <c r="F162" s="52"/>
      <c r="G162" s="53">
        <f>SUM(G160:G161)</f>
        <v/>
      </c>
      <c r="H162" s="53"/>
      <c r="I162" s="53"/>
      <c r="J162" s="53"/>
      <c r="K162" s="54"/>
    </row>
    <row r="163" spans="1:18" ht="15.75" customHeight="1">
      <c r="A163" s="7">
        <v>5</v>
      </c>
      <c r="B163" s="29" t="s">
        <v>112</v>
      </c>
      <c r="C163" s="29"/>
      <c r="D163" s="34" t="s">
        <v>113</v>
      </c>
      <c r="E163" s="34"/>
      <c r="F163" s="34"/>
      <c r="G163" s="34"/>
      <c r="H163" s="34"/>
      <c r="I163" s="34"/>
      <c r="J163" s="34"/>
      <c r="K163" s="35"/>
      <c r="L163" s="7"/>
    </row>
    <row r="164" spans="1:18" hidden="1">
      <c r="A164" s="7" t="s">
        <v>114</v>
      </c>
    </row>
    <row r="165" spans="1:18">
      <c r="A165" s="7">
        <v>8</v>
      </c>
      <c r="B165" s="36" t="s">
        <v>115</v>
      </c>
      <c r="C165" s="36"/>
      <c r="D165" s="37" t="s">
        <v>116</v>
      </c>
      <c r="E165" s="37"/>
      <c r="F165" s="37"/>
      <c r="K165" s="38"/>
      <c r="L165" s="7"/>
    </row>
    <row r="166" spans="1:18" hidden="1">
      <c r="A166" s="7" t="s">
        <v>47</v>
      </c>
    </row>
    <row r="167" spans="1:18">
      <c r="A167" s="7">
        <v>9</v>
      </c>
      <c r="B167" s="36" t="s">
        <v>117</v>
      </c>
      <c r="C167" s="36"/>
      <c r="D167" s="39" t="s">
        <v>118</v>
      </c>
      <c r="E167" s="40"/>
      <c r="F167" s="40"/>
      <c r="G167" s="41" t="s">
        <v>11</v>
      </c>
      <c r="H167" s="42">
        <v>34</v>
      </c>
      <c r="I167" s="42"/>
      <c r="J167" s="43"/>
      <c r="K167" s="44">
        <f>IF(AND(H167= "",I167= ""), 0, ROUND(ROUND(J167, 2) * ROUND(IF(I167="",H167,I167),  0), 2))</f>
        <v/>
      </c>
      <c r="L167" s="7"/>
      <c r="N167" s="45">
        <v>0.2</v>
      </c>
      <c r="R167" s="7">
        <v>95</v>
      </c>
    </row>
    <row r="168" spans="1:18" hidden="1">
      <c r="A168" s="7" t="s">
        <v>50</v>
      </c>
    </row>
    <row r="169" spans="1:18">
      <c r="A169" s="7">
        <v>9</v>
      </c>
      <c r="B169" s="36" t="s">
        <v>117</v>
      </c>
      <c r="C169" s="36"/>
      <c r="D169" s="39" t="s">
        <v>119</v>
      </c>
      <c r="E169" s="40"/>
      <c r="F169" s="40"/>
      <c r="G169" s="41" t="s">
        <v>11</v>
      </c>
      <c r="H169" s="42">
        <v>20</v>
      </c>
      <c r="I169" s="42"/>
      <c r="J169" s="43"/>
      <c r="K169" s="44">
        <f>IF(AND(H169= "",I169= ""), 0, ROUND(ROUND(J169, 2) * ROUND(IF(I169="",H169,I169),  0), 2))</f>
        <v/>
      </c>
      <c r="L169" s="7"/>
      <c r="N169" s="45">
        <v>0.2</v>
      </c>
      <c r="R169" s="7">
        <v>95</v>
      </c>
    </row>
    <row r="170" spans="1:18" hidden="1">
      <c r="A170" s="7" t="s">
        <v>50</v>
      </c>
    </row>
    <row r="171" spans="1:18" hidden="1">
      <c r="A171" s="7" t="s">
        <v>51</v>
      </c>
    </row>
    <row r="172" spans="1:18" ht="28.5" customHeight="1">
      <c r="A172" s="7">
        <v>8</v>
      </c>
      <c r="B172" s="36" t="s">
        <v>115</v>
      </c>
      <c r="C172" s="36"/>
      <c r="D172" s="37" t="s">
        <v>120</v>
      </c>
      <c r="E172" s="37"/>
      <c r="F172" s="37"/>
      <c r="K172" s="38"/>
      <c r="L172" s="7"/>
    </row>
    <row r="173" spans="1:18" hidden="1">
      <c r="A173" s="7" t="s">
        <v>47</v>
      </c>
    </row>
    <row r="174" spans="1:18" hidden="1">
      <c r="A174" s="7" t="s">
        <v>47</v>
      </c>
    </row>
    <row r="175" spans="1:18" hidden="1">
      <c r="A175" s="7" t="s">
        <v>47</v>
      </c>
    </row>
    <row r="176" spans="1:18">
      <c r="A176" s="7">
        <v>9</v>
      </c>
      <c r="B176" s="36" t="s">
        <v>117</v>
      </c>
      <c r="C176" s="36"/>
      <c r="D176" s="39" t="s">
        <v>121</v>
      </c>
      <c r="E176" s="40"/>
      <c r="F176" s="40"/>
      <c r="G176" s="41" t="s">
        <v>10</v>
      </c>
      <c r="H176" s="61">
        <v>67</v>
      </c>
      <c r="I176" s="61"/>
      <c r="J176" s="43"/>
      <c r="K176" s="44">
        <f>IF(AND(H176= "",I176= ""), 0, ROUND(ROUND(J176, 2) * ROUND(IF(I176="",H176,I176),  2), 2))</f>
        <v/>
      </c>
      <c r="L176" s="7"/>
      <c r="N176" s="45">
        <v>0.2</v>
      </c>
      <c r="R176" s="7">
        <v>95</v>
      </c>
    </row>
    <row r="177" spans="1:18" hidden="1">
      <c r="A177" s="7" t="s">
        <v>74</v>
      </c>
    </row>
    <row r="178" spans="1:18" hidden="1">
      <c r="A178" s="7" t="s">
        <v>50</v>
      </c>
    </row>
    <row r="179" spans="1:18">
      <c r="A179" s="7">
        <v>9</v>
      </c>
      <c r="B179" s="36" t="s">
        <v>117</v>
      </c>
      <c r="C179" s="36"/>
      <c r="D179" s="39" t="s">
        <v>122</v>
      </c>
      <c r="E179" s="40"/>
      <c r="F179" s="40"/>
      <c r="G179" s="41" t="s">
        <v>11</v>
      </c>
      <c r="H179" s="42">
        <v>42</v>
      </c>
      <c r="I179" s="42"/>
      <c r="J179" s="43"/>
      <c r="K179" s="44">
        <f>IF(AND(H179= "",I179= ""), 0, ROUND(ROUND(J179, 2) * ROUND(IF(I179="",H179,I179),  0), 2))</f>
        <v/>
      </c>
      <c r="L179" s="7"/>
      <c r="N179" s="45">
        <v>0.2</v>
      </c>
      <c r="R179" s="7">
        <v>95</v>
      </c>
    </row>
    <row r="180" spans="1:18" hidden="1">
      <c r="A180" s="7" t="s">
        <v>74</v>
      </c>
    </row>
    <row r="181" spans="1:18" hidden="1">
      <c r="A181" s="7" t="s">
        <v>50</v>
      </c>
    </row>
    <row r="182" spans="1:18" hidden="1">
      <c r="A182" s="7" t="s">
        <v>51</v>
      </c>
    </row>
    <row r="183" spans="1:18" ht="28.5" customHeight="1">
      <c r="A183" s="7">
        <v>8</v>
      </c>
      <c r="B183" s="36" t="s">
        <v>115</v>
      </c>
      <c r="C183" s="36"/>
      <c r="D183" s="37" t="s">
        <v>123</v>
      </c>
      <c r="E183" s="37"/>
      <c r="F183" s="37"/>
      <c r="K183" s="38"/>
      <c r="L183" s="7"/>
    </row>
    <row r="184" spans="1:18" hidden="1">
      <c r="A184" s="7" t="s">
        <v>47</v>
      </c>
    </row>
    <row r="185" spans="1:18">
      <c r="A185" s="7">
        <v>9</v>
      </c>
      <c r="B185" s="36" t="s">
        <v>117</v>
      </c>
      <c r="C185" s="36"/>
      <c r="D185" s="39" t="s">
        <v>124</v>
      </c>
      <c r="E185" s="40"/>
      <c r="F185" s="40"/>
      <c r="G185" s="41" t="s">
        <v>10</v>
      </c>
      <c r="H185" s="61">
        <v>48</v>
      </c>
      <c r="I185" s="61"/>
      <c r="J185" s="43"/>
      <c r="K185" s="44">
        <f>IF(AND(H185= "",I185= ""), 0, ROUND(ROUND(J185, 2) * ROUND(IF(I185="",H185,I185),  2), 2))</f>
        <v/>
      </c>
      <c r="L185" s="7"/>
      <c r="N185" s="45">
        <v>0.2</v>
      </c>
      <c r="R185" s="7">
        <v>95</v>
      </c>
    </row>
    <row r="186" spans="1:18" hidden="1">
      <c r="A186" s="7" t="s">
        <v>74</v>
      </c>
    </row>
    <row r="187" spans="1:18" hidden="1">
      <c r="A187" s="7" t="s">
        <v>50</v>
      </c>
    </row>
    <row r="188" spans="1:18">
      <c r="A188" s="7">
        <v>9</v>
      </c>
      <c r="B188" s="36" t="s">
        <v>117</v>
      </c>
      <c r="C188" s="36"/>
      <c r="D188" s="39" t="s">
        <v>125</v>
      </c>
      <c r="E188" s="40"/>
      <c r="F188" s="40"/>
      <c r="G188" s="41" t="s">
        <v>11</v>
      </c>
      <c r="H188" s="42">
        <v>77</v>
      </c>
      <c r="I188" s="42"/>
      <c r="J188" s="43"/>
      <c r="K188" s="44">
        <f>IF(AND(H188= "",I188= ""), 0, ROUND(ROUND(J188, 2) * ROUND(IF(I188="",H188,I188),  0), 2))</f>
        <v/>
      </c>
      <c r="L188" s="7"/>
      <c r="N188" s="45">
        <v>0.2</v>
      </c>
      <c r="R188" s="7">
        <v>95</v>
      </c>
    </row>
    <row r="189" spans="1:18" hidden="1">
      <c r="A189" s="7" t="s">
        <v>74</v>
      </c>
    </row>
    <row r="190" spans="1:18" hidden="1">
      <c r="A190" s="7" t="s">
        <v>50</v>
      </c>
    </row>
    <row r="191" spans="1:18" hidden="1">
      <c r="A191" s="7" t="s">
        <v>51</v>
      </c>
    </row>
    <row r="192" spans="1:18">
      <c r="A192" s="7" t="s">
        <v>58</v>
      </c>
      <c r="B192" s="40"/>
      <c r="C192" s="40"/>
      <c r="K192" s="40"/>
    </row>
    <row r="193" spans="1:12">
      <c r="B193" s="40"/>
      <c r="C193" s="40"/>
      <c r="D193" s="46" t="s">
        <v>113</v>
      </c>
      <c r="E193" s="47"/>
      <c r="F193" s="47"/>
      <c r="G193" s="48"/>
      <c r="H193" s="48"/>
      <c r="I193" s="48"/>
      <c r="J193" s="48"/>
      <c r="K193" s="49"/>
    </row>
    <row r="194" spans="1:12">
      <c r="B194" s="40"/>
      <c r="C194" s="40"/>
      <c r="D194" s="50"/>
      <c r="E194" s="7"/>
      <c r="F194" s="7"/>
      <c r="G194" s="7"/>
      <c r="H194" s="7"/>
      <c r="I194" s="7"/>
      <c r="J194" s="7"/>
      <c r="K194" s="8"/>
    </row>
    <row r="195" spans="1:12">
      <c r="B195" s="40"/>
      <c r="C195" s="40"/>
      <c r="D195" s="51" t="s">
        <v>59</v>
      </c>
      <c r="E195" s="52"/>
      <c r="F195" s="52"/>
      <c r="G195" s="53">
        <f>SUMIF(L164:L192, IF(L163="","",L163), K164:K192)</f>
        <v/>
      </c>
      <c r="H195" s="53"/>
      <c r="I195" s="53"/>
      <c r="J195" s="53"/>
      <c r="K195" s="54"/>
    </row>
    <row r="196" spans="1:12" hidden="1">
      <c r="B196" s="40"/>
      <c r="C196" s="40"/>
      <c r="D196" s="55" t="s">
        <v>60</v>
      </c>
      <c r="E196" s="56"/>
      <c r="F196" s="56"/>
      <c r="G196" s="57">
        <f>ROUND(SUMIF(L164:L192, IF(L163="","",L163), K164:K192) * 0.2, 2)</f>
        <v/>
      </c>
      <c r="H196" s="57"/>
      <c r="I196" s="57"/>
      <c r="J196" s="57"/>
      <c r="K196" s="58"/>
    </row>
    <row r="197" spans="1:12" hidden="1">
      <c r="B197" s="40"/>
      <c r="C197" s="40"/>
      <c r="D197" s="51" t="s">
        <v>61</v>
      </c>
      <c r="E197" s="52"/>
      <c r="F197" s="52"/>
      <c r="G197" s="53">
        <f>SUM(G195:G196)</f>
        <v/>
      </c>
      <c r="H197" s="53"/>
      <c r="I197" s="53"/>
      <c r="J197" s="53"/>
      <c r="K197" s="54"/>
    </row>
    <row r="198" spans="1:12">
      <c r="A198" s="7" t="s">
        <v>96</v>
      </c>
      <c r="B198" s="40"/>
      <c r="C198" s="40"/>
      <c r="K198" s="40"/>
    </row>
    <row r="199" spans="1:12">
      <c r="B199" s="40"/>
      <c r="C199" s="40"/>
      <c r="D199" s="46" t="s">
        <v>97</v>
      </c>
      <c r="E199" s="47"/>
      <c r="F199" s="47"/>
      <c r="G199" s="48"/>
      <c r="H199" s="48"/>
      <c r="I199" s="48"/>
      <c r="J199" s="48"/>
      <c r="K199" s="49"/>
    </row>
    <row r="200" spans="1:12">
      <c r="B200" s="40"/>
      <c r="C200" s="40"/>
      <c r="D200" s="50"/>
      <c r="E200" s="7"/>
      <c r="F200" s="7"/>
      <c r="G200" s="7"/>
      <c r="H200" s="7"/>
      <c r="I200" s="7"/>
      <c r="J200" s="7"/>
      <c r="K200" s="8"/>
    </row>
    <row r="201" spans="1:12">
      <c r="B201" s="40"/>
      <c r="C201" s="40"/>
      <c r="D201" s="51" t="s">
        <v>59</v>
      </c>
      <c r="E201" s="52"/>
      <c r="F201" s="52"/>
      <c r="G201" s="53">
        <f>SUMIF(L124:L198, IF(L123="","",L123), K124:K198)</f>
        <v/>
      </c>
      <c r="H201" s="53"/>
      <c r="I201" s="53"/>
      <c r="J201" s="53"/>
      <c r="K201" s="54"/>
    </row>
    <row r="202" spans="1:12" hidden="1">
      <c r="B202" s="40"/>
      <c r="C202" s="40"/>
      <c r="D202" s="55" t="s">
        <v>60</v>
      </c>
      <c r="E202" s="56"/>
      <c r="F202" s="56"/>
      <c r="G202" s="57">
        <f>ROUND(SUMIF(L124:L198, IF(L123="","",L123), K124:K198) * 0.2, 2)</f>
        <v/>
      </c>
      <c r="H202" s="57"/>
      <c r="I202" s="57"/>
      <c r="J202" s="57"/>
      <c r="K202" s="58"/>
    </row>
    <row r="203" spans="1:12" hidden="1">
      <c r="B203" s="40"/>
      <c r="C203" s="40"/>
      <c r="D203" s="51" t="s">
        <v>61</v>
      </c>
      <c r="E203" s="52"/>
      <c r="F203" s="52"/>
      <c r="G203" s="53">
        <f>SUM(G201:G202)</f>
        <v/>
      </c>
      <c r="H203" s="53"/>
      <c r="I203" s="53"/>
      <c r="J203" s="53"/>
      <c r="K203" s="54"/>
    </row>
    <row r="204" spans="1:12" ht="16.5" customHeight="1">
      <c r="A204" s="7">
        <v>4</v>
      </c>
      <c r="B204" s="29">
        <v>3</v>
      </c>
      <c r="C204" s="29"/>
      <c r="D204" s="32" t="s">
        <v>126</v>
      </c>
      <c r="E204" s="32"/>
      <c r="F204" s="32"/>
      <c r="G204" s="32"/>
      <c r="H204" s="32"/>
      <c r="I204" s="32"/>
      <c r="J204" s="32"/>
      <c r="K204" s="33"/>
      <c r="L204" s="7"/>
    </row>
    <row r="205" spans="1:12" ht="31.5" customHeight="1">
      <c r="A205" s="7">
        <v>5</v>
      </c>
      <c r="B205" s="29" t="s">
        <v>127</v>
      </c>
      <c r="C205" s="29"/>
      <c r="D205" s="34" t="s">
        <v>128</v>
      </c>
      <c r="E205" s="34"/>
      <c r="F205" s="34"/>
      <c r="G205" s="34"/>
      <c r="H205" s="34"/>
      <c r="I205" s="34"/>
      <c r="J205" s="34"/>
      <c r="K205" s="35"/>
      <c r="L205" s="7"/>
    </row>
    <row r="206" spans="1:12" hidden="1">
      <c r="A206" s="7" t="s">
        <v>114</v>
      </c>
    </row>
    <row r="207" spans="1:12" hidden="1">
      <c r="A207" s="7" t="s">
        <v>114</v>
      </c>
    </row>
    <row r="208" spans="1:12" hidden="1">
      <c r="A208" s="7" t="s">
        <v>114</v>
      </c>
    </row>
    <row r="209" spans="1:18">
      <c r="A209" s="7">
        <v>8</v>
      </c>
      <c r="B209" s="36" t="s">
        <v>129</v>
      </c>
      <c r="C209" s="36"/>
      <c r="D209" s="37" t="s">
        <v>130</v>
      </c>
      <c r="E209" s="37"/>
      <c r="F209" s="37"/>
      <c r="K209" s="38"/>
      <c r="L209" s="7"/>
    </row>
    <row r="210" spans="1:18">
      <c r="A210" s="7">
        <v>9</v>
      </c>
      <c r="B210" s="36" t="s">
        <v>131</v>
      </c>
      <c r="C210" s="36"/>
      <c r="D210" s="39" t="s">
        <v>132</v>
      </c>
      <c r="E210" s="40"/>
      <c r="F210" s="40"/>
      <c r="G210" s="41" t="s">
        <v>11</v>
      </c>
      <c r="H210" s="42">
        <v>14</v>
      </c>
      <c r="I210" s="42"/>
      <c r="J210" s="43"/>
      <c r="K210" s="44">
        <f>IF(AND(H210= "",I210= ""), 0, ROUND(ROUND(J210, 2) * ROUND(IF(I210="",H210,I210),  0), 2))</f>
        <v/>
      </c>
      <c r="L210" s="7"/>
      <c r="N210" s="45">
        <v>0.2</v>
      </c>
      <c r="R210" s="7">
        <v>95</v>
      </c>
    </row>
    <row r="211" spans="1:18" hidden="1">
      <c r="A211" s="7" t="s">
        <v>74</v>
      </c>
    </row>
    <row r="212" spans="1:18" hidden="1">
      <c r="A212" s="7" t="s">
        <v>50</v>
      </c>
    </row>
    <row r="213" spans="1:18">
      <c r="A213" s="7">
        <v>9</v>
      </c>
      <c r="B213" s="36" t="s">
        <v>133</v>
      </c>
      <c r="C213" s="36"/>
      <c r="D213" s="39" t="s">
        <v>134</v>
      </c>
      <c r="E213" s="40"/>
      <c r="F213" s="40"/>
      <c r="G213" s="41" t="s">
        <v>11</v>
      </c>
      <c r="H213" s="42">
        <v>20</v>
      </c>
      <c r="I213" s="42"/>
      <c r="J213" s="43"/>
      <c r="K213" s="44">
        <f>IF(AND(H213= "",I213= ""), 0, ROUND(ROUND(J213, 2) * ROUND(IF(I213="",H213,I213),  0), 2))</f>
        <v/>
      </c>
      <c r="L213" s="7"/>
      <c r="N213" s="45">
        <v>0.2</v>
      </c>
      <c r="R213" s="7">
        <v>95</v>
      </c>
    </row>
    <row r="214" spans="1:18" hidden="1">
      <c r="A214" s="7" t="s">
        <v>74</v>
      </c>
    </row>
    <row r="215" spans="1:18" hidden="1">
      <c r="A215" s="7" t="s">
        <v>50</v>
      </c>
    </row>
    <row r="216" spans="1:18" hidden="1">
      <c r="A216" s="7" t="s">
        <v>51</v>
      </c>
    </row>
    <row r="217" spans="1:18">
      <c r="A217" s="7">
        <v>8</v>
      </c>
      <c r="B217" s="36" t="s">
        <v>135</v>
      </c>
      <c r="C217" s="36"/>
      <c r="D217" s="37" t="s">
        <v>136</v>
      </c>
      <c r="E217" s="37"/>
      <c r="F217" s="37"/>
      <c r="K217" s="38"/>
      <c r="L217" s="7"/>
    </row>
    <row r="218" spans="1:18">
      <c r="A218" s="7">
        <v>9</v>
      </c>
      <c r="B218" s="36" t="s">
        <v>137</v>
      </c>
      <c r="C218" s="36"/>
      <c r="D218" s="39" t="s">
        <v>138</v>
      </c>
      <c r="E218" s="40"/>
      <c r="F218" s="40"/>
      <c r="G218" s="41" t="s">
        <v>11</v>
      </c>
      <c r="H218" s="42">
        <v>11</v>
      </c>
      <c r="I218" s="42"/>
      <c r="J218" s="43"/>
      <c r="K218" s="44">
        <f>IF(AND(H218= "",I218= ""), 0, ROUND(ROUND(J218, 2) * ROUND(IF(I218="",H218,I218),  0), 2))</f>
        <v/>
      </c>
      <c r="L218" s="7"/>
      <c r="N218" s="45">
        <v>0.2</v>
      </c>
      <c r="R218" s="7">
        <v>95</v>
      </c>
    </row>
    <row r="219" spans="1:18" hidden="1">
      <c r="A219" s="7" t="s">
        <v>74</v>
      </c>
    </row>
    <row r="220" spans="1:18" hidden="1">
      <c r="A220" s="7" t="s">
        <v>50</v>
      </c>
    </row>
    <row r="221" spans="1:18">
      <c r="A221" s="7">
        <v>9</v>
      </c>
      <c r="B221" s="36" t="s">
        <v>139</v>
      </c>
      <c r="C221" s="36"/>
      <c r="D221" s="39" t="s">
        <v>140</v>
      </c>
      <c r="E221" s="40"/>
      <c r="F221" s="40"/>
      <c r="G221" s="41" t="s">
        <v>11</v>
      </c>
      <c r="H221" s="42">
        <v>9</v>
      </c>
      <c r="I221" s="42"/>
      <c r="J221" s="43"/>
      <c r="K221" s="44">
        <f>IF(AND(H221= "",I221= ""), 0, ROUND(ROUND(J221, 2) * ROUND(IF(I221="",H221,I221),  0), 2))</f>
        <v/>
      </c>
      <c r="L221" s="7"/>
      <c r="N221" s="45">
        <v>0.2</v>
      </c>
      <c r="R221" s="7">
        <v>95</v>
      </c>
    </row>
    <row r="222" spans="1:18" hidden="1">
      <c r="A222" s="7" t="s">
        <v>74</v>
      </c>
    </row>
    <row r="223" spans="1:18" hidden="1">
      <c r="A223" s="7" t="s">
        <v>50</v>
      </c>
    </row>
    <row r="224" spans="1:18" hidden="1">
      <c r="A224" s="7" t="s">
        <v>51</v>
      </c>
    </row>
    <row r="225" spans="1:11">
      <c r="A225" s="7" t="s">
        <v>58</v>
      </c>
      <c r="B225" s="40"/>
      <c r="C225" s="40"/>
      <c r="K225" s="40"/>
    </row>
    <row r="226" spans="1:11" ht="25.5" customHeight="1">
      <c r="B226" s="40"/>
      <c r="C226" s="40"/>
      <c r="D226" s="46" t="s">
        <v>128</v>
      </c>
      <c r="E226" s="47"/>
      <c r="F226" s="47"/>
      <c r="G226" s="48"/>
      <c r="H226" s="48"/>
      <c r="I226" s="48"/>
      <c r="J226" s="48"/>
      <c r="K226" s="49"/>
    </row>
    <row r="227" spans="1:11">
      <c r="B227" s="40"/>
      <c r="C227" s="40"/>
      <c r="D227" s="50"/>
      <c r="E227" s="7"/>
      <c r="F227" s="7"/>
      <c r="G227" s="7"/>
      <c r="H227" s="7"/>
      <c r="I227" s="7"/>
      <c r="J227" s="7"/>
      <c r="K227" s="8"/>
    </row>
    <row r="228" spans="1:11">
      <c r="B228" s="40"/>
      <c r="C228" s="40"/>
      <c r="D228" s="51" t="s">
        <v>59</v>
      </c>
      <c r="E228" s="52"/>
      <c r="F228" s="52"/>
      <c r="G228" s="53">
        <f>SUMIF(L206:L225, IF(L205="","",L205), K206:K225)</f>
        <v/>
      </c>
      <c r="H228" s="53"/>
      <c r="I228" s="53"/>
      <c r="J228" s="53"/>
      <c r="K228" s="54"/>
    </row>
    <row r="229" spans="1:11" hidden="1">
      <c r="B229" s="40"/>
      <c r="C229" s="40"/>
      <c r="D229" s="55" t="s">
        <v>60</v>
      </c>
      <c r="E229" s="56"/>
      <c r="F229" s="56"/>
      <c r="G229" s="57">
        <f>ROUND(SUMIF(L206:L225, IF(L205="","",L205), K206:K225) * 0.2, 2)</f>
        <v/>
      </c>
      <c r="H229" s="57"/>
      <c r="I229" s="57"/>
      <c r="J229" s="57"/>
      <c r="K229" s="58"/>
    </row>
    <row r="230" spans="1:11" hidden="1">
      <c r="B230" s="40"/>
      <c r="C230" s="40"/>
      <c r="D230" s="51" t="s">
        <v>61</v>
      </c>
      <c r="E230" s="52"/>
      <c r="F230" s="52"/>
      <c r="G230" s="53">
        <f>SUM(G228:G229)</f>
        <v/>
      </c>
      <c r="H230" s="53"/>
      <c r="I230" s="53"/>
      <c r="J230" s="53"/>
      <c r="K230" s="54"/>
    </row>
    <row r="231" spans="1:11">
      <c r="A231" s="7" t="s">
        <v>96</v>
      </c>
      <c r="B231" s="40"/>
      <c r="C231" s="40"/>
      <c r="K231" s="40"/>
    </row>
    <row r="232" spans="1:11">
      <c r="B232" s="40"/>
      <c r="C232" s="40"/>
      <c r="D232" s="46" t="s">
        <v>126</v>
      </c>
      <c r="E232" s="47"/>
      <c r="F232" s="47"/>
      <c r="G232" s="48"/>
      <c r="H232" s="48"/>
      <c r="I232" s="48"/>
      <c r="J232" s="48"/>
      <c r="K232" s="49"/>
    </row>
    <row r="233" spans="1:11">
      <c r="B233" s="40"/>
      <c r="C233" s="40"/>
      <c r="D233" s="50"/>
      <c r="E233" s="7"/>
      <c r="F233" s="7"/>
      <c r="G233" s="7"/>
      <c r="H233" s="7"/>
      <c r="I233" s="7"/>
      <c r="J233" s="7"/>
      <c r="K233" s="8"/>
    </row>
    <row r="234" spans="1:11">
      <c r="B234" s="40"/>
      <c r="C234" s="40"/>
      <c r="D234" s="51" t="s">
        <v>59</v>
      </c>
      <c r="E234" s="52"/>
      <c r="F234" s="52"/>
      <c r="G234" s="53">
        <f>SUMIF(L205:L231, IF(L204="","",L204), K205:K231)</f>
        <v/>
      </c>
      <c r="H234" s="53"/>
      <c r="I234" s="53"/>
      <c r="J234" s="53"/>
      <c r="K234" s="54"/>
    </row>
    <row r="235" spans="1:11" hidden="1">
      <c r="B235" s="40"/>
      <c r="C235" s="40"/>
      <c r="D235" s="55" t="s">
        <v>60</v>
      </c>
      <c r="E235" s="56"/>
      <c r="F235" s="56"/>
      <c r="G235" s="57">
        <f>ROUND(SUMIF(L205:L231, IF(L204="","",L204), K205:K231) * 0.2, 2)</f>
        <v/>
      </c>
      <c r="H235" s="57"/>
      <c r="I235" s="57"/>
      <c r="J235" s="57"/>
      <c r="K235" s="58"/>
    </row>
    <row r="236" spans="1:11" hidden="1">
      <c r="B236" s="40"/>
      <c r="C236" s="40"/>
      <c r="D236" s="51" t="s">
        <v>61</v>
      </c>
      <c r="E236" s="52"/>
      <c r="F236" s="52"/>
      <c r="G236" s="53">
        <f>SUM(G234:G235)</f>
        <v/>
      </c>
      <c r="H236" s="53"/>
      <c r="I236" s="53"/>
      <c r="J236" s="53"/>
      <c r="K236" s="54"/>
    </row>
    <row r="237" spans="1:11">
      <c r="A237" s="7" t="s">
        <v>39</v>
      </c>
      <c r="B237" s="40"/>
      <c r="C237" s="40"/>
      <c r="K237" s="40"/>
    </row>
    <row r="238" spans="1:11">
      <c r="B238" s="40"/>
      <c r="C238" s="40"/>
      <c r="D238" s="46" t="s">
        <v>41</v>
      </c>
      <c r="E238" s="47"/>
      <c r="F238" s="47"/>
      <c r="G238" s="48"/>
      <c r="H238" s="48"/>
      <c r="I238" s="48"/>
      <c r="J238" s="48"/>
      <c r="K238" s="49"/>
    </row>
    <row r="239" spans="1:11">
      <c r="B239" s="40"/>
      <c r="C239" s="40"/>
      <c r="D239" s="50"/>
      <c r="E239" s="7"/>
      <c r="F239" s="7"/>
      <c r="G239" s="7"/>
      <c r="H239" s="7"/>
      <c r="I239" s="7"/>
      <c r="J239" s="7"/>
      <c r="K239" s="8"/>
    </row>
    <row r="240" spans="1:11">
      <c r="B240" s="40"/>
      <c r="C240" s="40"/>
      <c r="D240" s="55" t="s">
        <v>59</v>
      </c>
      <c r="E240" s="56"/>
      <c r="F240" s="56"/>
      <c r="G240" s="57">
        <f>SUMIF(L8:L237, IF(L7="","",L7), K8:K237)</f>
        <v/>
      </c>
      <c r="H240" s="57"/>
      <c r="I240" s="57"/>
      <c r="J240" s="57"/>
      <c r="K240" s="58"/>
    </row>
    <row r="241" spans="1:11">
      <c r="B241" s="40"/>
      <c r="C241" s="40"/>
      <c r="D241" s="55" t="s">
        <v>60</v>
      </c>
      <c r="E241" s="56"/>
      <c r="F241" s="56"/>
      <c r="G241" s="57">
        <f>ROUND(SUMIF(L8:L237, IF(L7="","",L7), K8:K237) * 0.2, 2)</f>
        <v/>
      </c>
      <c r="H241" s="57"/>
      <c r="I241" s="57"/>
      <c r="J241" s="57"/>
      <c r="K241" s="58"/>
    </row>
    <row r="242" spans="1:11">
      <c r="B242" s="40"/>
      <c r="C242" s="40"/>
      <c r="D242" s="51" t="s">
        <v>61</v>
      </c>
      <c r="E242" s="52"/>
      <c r="F242" s="52"/>
      <c r="G242" s="53">
        <f>SUM(G240:G241)</f>
        <v/>
      </c>
      <c r="H242" s="53"/>
      <c r="I242" s="53"/>
      <c r="J242" s="53"/>
      <c r="K242" s="54"/>
    </row>
    <row r="243" spans="1:11" ht="31.5" customHeight="1">
      <c r="B243" s="3"/>
      <c r="C243" s="3"/>
      <c r="D243" s="62" t="s">
        <v>141</v>
      </c>
      <c r="E243" s="62"/>
      <c r="F243" s="62"/>
      <c r="G243" s="62"/>
      <c r="H243" s="62"/>
      <c r="I243" s="62"/>
      <c r="J243" s="62"/>
      <c r="K243" s="62"/>
    </row>
    <row r="245" spans="1:11">
      <c r="D245" s="63" t="s">
        <v>142</v>
      </c>
      <c r="E245" s="63"/>
      <c r="F245" s="63"/>
      <c r="G245" s="63"/>
      <c r="H245" s="63"/>
      <c r="I245" s="63"/>
      <c r="J245" s="63"/>
      <c r="K245" s="63"/>
    </row>
    <row r="246" spans="1:11">
      <c r="D246" s="64" t="s">
        <v>143</v>
      </c>
      <c r="E246" s="65"/>
      <c r="F246" s="65"/>
      <c r="G246" s="66">
        <f>SUMIF(L16:L102, "", K16:K102)</f>
        <v/>
      </c>
      <c r="H246" s="66"/>
      <c r="I246" s="66"/>
      <c r="J246" s="66"/>
      <c r="K246" s="66"/>
    </row>
    <row r="247" spans="1:11">
      <c r="D247" s="64" t="s">
        <v>144</v>
      </c>
      <c r="E247" s="65"/>
      <c r="F247" s="65"/>
      <c r="G247" s="66">
        <f>SUMIF(L129:L188, "", K129:K188)</f>
        <v/>
      </c>
      <c r="H247" s="66"/>
      <c r="I247" s="66"/>
      <c r="J247" s="66"/>
      <c r="K247" s="66"/>
    </row>
    <row r="248" spans="1:11">
      <c r="D248" s="64" t="s">
        <v>145</v>
      </c>
      <c r="E248" s="65"/>
      <c r="F248" s="65"/>
      <c r="G248" s="66">
        <f>SUMIF(L210:L221, "", K210:K221)</f>
        <v/>
      </c>
      <c r="H248" s="66"/>
      <c r="I248" s="66"/>
      <c r="J248" s="66"/>
      <c r="K248" s="66"/>
    </row>
    <row r="249" spans="1:11">
      <c r="D249" s="67" t="s">
        <v>146</v>
      </c>
      <c r="E249" s="68"/>
      <c r="F249" s="68"/>
      <c r="G249" s="69"/>
      <c r="H249" s="69"/>
      <c r="I249" s="69"/>
      <c r="J249" s="69"/>
      <c r="K249" s="70"/>
    </row>
    <row r="250" spans="1:11">
      <c r="D250" s="71"/>
      <c r="E250" s="3"/>
      <c r="F250" s="3"/>
      <c r="G250" s="3"/>
      <c r="H250" s="3"/>
      <c r="I250" s="3"/>
      <c r="J250" s="3"/>
      <c r="K250" s="72"/>
    </row>
    <row r="251" spans="1:11">
      <c r="A251" s="73"/>
      <c r="D251" s="74" t="s">
        <v>59</v>
      </c>
      <c r="E251" s="7"/>
      <c r="F251" s="7"/>
      <c r="G251" s="75">
        <f>SUMIF(L5:L243, IF(L4="","",L4), K5:K243)</f>
        <v/>
      </c>
      <c r="H251" s="76"/>
      <c r="I251" s="76"/>
      <c r="J251" s="76"/>
      <c r="K251" s="77"/>
    </row>
    <row r="252" spans="1:11">
      <c r="A252" s="73"/>
      <c r="D252" s="74" t="s">
        <v>60</v>
      </c>
      <c r="E252" s="7"/>
      <c r="F252" s="7"/>
      <c r="G252" s="75">
        <f>ROUND(SUMIF(L5:L243, IF(L4="","",L4), K5:K243) * 0.2, 2)</f>
        <v/>
      </c>
      <c r="H252" s="76"/>
      <c r="I252" s="76"/>
      <c r="J252" s="76"/>
      <c r="K252" s="77"/>
    </row>
    <row r="253" spans="1:11">
      <c r="D253" s="78" t="s">
        <v>61</v>
      </c>
      <c r="E253" s="79"/>
      <c r="F253" s="79"/>
      <c r="G253" s="80">
        <f>SUM(G251:G252)</f>
        <v/>
      </c>
      <c r="H253" s="81"/>
      <c r="I253" s="81"/>
      <c r="J253" s="81"/>
      <c r="K253" s="82"/>
    </row>
    <row r="254" spans="1:11">
      <c r="D254" s="83"/>
      <c r="E254" s="7"/>
      <c r="F254" s="7"/>
      <c r="G254" s="7"/>
      <c r="H254" s="7"/>
      <c r="I254" s="7"/>
      <c r="J254" s="7"/>
      <c r="K254" s="7"/>
    </row>
    <row r="255" spans="1:11">
      <c r="D255" s="84" t="s">
        <v>147</v>
      </c>
      <c r="E255" s="84"/>
      <c r="F255" s="84"/>
      <c r="G255" s="84"/>
      <c r="H255" s="84"/>
      <c r="I255" s="84"/>
      <c r="J255" s="84"/>
      <c r="K255" s="84"/>
    </row>
    <row r="256" spans="1:11">
      <c r="D256" s="85">
        <f>IF('Paramètres'!AA2&lt;&gt;"",'Paramètres'!AA2,"")</f>
        <v/>
      </c>
      <c r="E256" s="85"/>
      <c r="F256" s="85"/>
      <c r="G256" s="85"/>
      <c r="H256" s="85"/>
      <c r="I256" s="85"/>
      <c r="J256" s="85"/>
      <c r="K256" s="85"/>
    </row>
    <row r="257" spans="4:11">
      <c r="D257" s="85"/>
      <c r="E257" s="85"/>
      <c r="F257" s="85"/>
      <c r="G257" s="85"/>
      <c r="H257" s="85"/>
      <c r="I257" s="85"/>
      <c r="J257" s="85"/>
      <c r="K257" s="85"/>
    </row>
  </sheetData>
  <sheetProtection password="E95E" sheet="1" objects="1" selectLockedCells="1"/>
  <mergeCells count="194">
    <mergeCell ref="D3:F3"/>
    <mergeCell ref="D4:F4"/>
    <mergeCell ref="D7:F7"/>
    <mergeCell ref="D8:F8"/>
    <mergeCell ref="D9:F9"/>
    <mergeCell ref="D10:F10"/>
    <mergeCell ref="D16:F16"/>
    <mergeCell ref="D19:F19"/>
    <mergeCell ref="D21:F21"/>
    <mergeCell ref="D24:F24"/>
    <mergeCell ref="D26:F26"/>
    <mergeCell ref="D29:F29"/>
    <mergeCell ref="G30:K30"/>
    <mergeCell ref="D30:F30"/>
    <mergeCell ref="G31:K31"/>
    <mergeCell ref="D31:F31"/>
    <mergeCell ref="G32:K32"/>
    <mergeCell ref="D32:F32"/>
    <mergeCell ref="G33:K33"/>
    <mergeCell ref="D33:F33"/>
    <mergeCell ref="G34:K34"/>
    <mergeCell ref="D34:F34"/>
    <mergeCell ref="D35:F35"/>
    <mergeCell ref="D36:F36"/>
    <mergeCell ref="D40:F40"/>
    <mergeCell ref="D43:F43"/>
    <mergeCell ref="D49:F49"/>
    <mergeCell ref="D55:F55"/>
    <mergeCell ref="D62:F62"/>
    <mergeCell ref="D65:F65"/>
    <mergeCell ref="D70:F70"/>
    <mergeCell ref="D76:F76"/>
    <mergeCell ref="D83:F83"/>
    <mergeCell ref="D86:F86"/>
    <mergeCell ref="D89:F89"/>
    <mergeCell ref="G90:K90"/>
    <mergeCell ref="D90:F90"/>
    <mergeCell ref="G91:K91"/>
    <mergeCell ref="D91:F91"/>
    <mergeCell ref="G92:K92"/>
    <mergeCell ref="D92:F92"/>
    <mergeCell ref="G93:K93"/>
    <mergeCell ref="D93:F93"/>
    <mergeCell ref="G94:K94"/>
    <mergeCell ref="D94:F94"/>
    <mergeCell ref="D95:F95"/>
    <mergeCell ref="D97:F97"/>
    <mergeCell ref="D100:F100"/>
    <mergeCell ref="D102:F102"/>
    <mergeCell ref="D105:F105"/>
    <mergeCell ref="G106:K106"/>
    <mergeCell ref="D106:F106"/>
    <mergeCell ref="G107:K107"/>
    <mergeCell ref="D107:F107"/>
    <mergeCell ref="G108:K108"/>
    <mergeCell ref="D108:F108"/>
    <mergeCell ref="G109:K109"/>
    <mergeCell ref="D109:F109"/>
    <mergeCell ref="G110:K110"/>
    <mergeCell ref="D110:F110"/>
    <mergeCell ref="D111:F111"/>
    <mergeCell ref="G112:K112"/>
    <mergeCell ref="D112:F112"/>
    <mergeCell ref="G113:K113"/>
    <mergeCell ref="D113:F113"/>
    <mergeCell ref="G114:K114"/>
    <mergeCell ref="D114:F114"/>
    <mergeCell ref="G115:K115"/>
    <mergeCell ref="D115:F115"/>
    <mergeCell ref="G116:K116"/>
    <mergeCell ref="D116:F116"/>
    <mergeCell ref="D117:F117"/>
    <mergeCell ref="G118:K118"/>
    <mergeCell ref="D118:F118"/>
    <mergeCell ref="G119:K119"/>
    <mergeCell ref="D119:F119"/>
    <mergeCell ref="G120:K120"/>
    <mergeCell ref="D120:F120"/>
    <mergeCell ref="G121:K121"/>
    <mergeCell ref="D121:F121"/>
    <mergeCell ref="G122:K122"/>
    <mergeCell ref="D122:F122"/>
    <mergeCell ref="D123:F123"/>
    <mergeCell ref="D124:F124"/>
    <mergeCell ref="D125:F125"/>
    <mergeCell ref="D129:F129"/>
    <mergeCell ref="D134:F134"/>
    <mergeCell ref="D141:F141"/>
    <mergeCell ref="D144:F144"/>
    <mergeCell ref="D150:F150"/>
    <mergeCell ref="D157:F157"/>
    <mergeCell ref="G158:K158"/>
    <mergeCell ref="D158:F158"/>
    <mergeCell ref="G159:K159"/>
    <mergeCell ref="D159:F159"/>
    <mergeCell ref="G160:K160"/>
    <mergeCell ref="D160:F160"/>
    <mergeCell ref="G161:K161"/>
    <mergeCell ref="D161:F161"/>
    <mergeCell ref="G162:K162"/>
    <mergeCell ref="D162:F162"/>
    <mergeCell ref="D163:F163"/>
    <mergeCell ref="D165:F165"/>
    <mergeCell ref="D167:F167"/>
    <mergeCell ref="D169:F169"/>
    <mergeCell ref="D172:F172"/>
    <mergeCell ref="D176:F176"/>
    <mergeCell ref="D179:F179"/>
    <mergeCell ref="D183:F183"/>
    <mergeCell ref="D185:F185"/>
    <mergeCell ref="D188:F188"/>
    <mergeCell ref="D192:F192"/>
    <mergeCell ref="G193:K193"/>
    <mergeCell ref="D193:F193"/>
    <mergeCell ref="G194:K194"/>
    <mergeCell ref="D194:F194"/>
    <mergeCell ref="G195:K195"/>
    <mergeCell ref="D195:F195"/>
    <mergeCell ref="G196:K196"/>
    <mergeCell ref="D196:F196"/>
    <mergeCell ref="G197:K197"/>
    <mergeCell ref="D197:F197"/>
    <mergeCell ref="D198:F198"/>
    <mergeCell ref="G199:K199"/>
    <mergeCell ref="D199:F199"/>
    <mergeCell ref="G200:K200"/>
    <mergeCell ref="D200:F200"/>
    <mergeCell ref="G201:K201"/>
    <mergeCell ref="D201:F201"/>
    <mergeCell ref="G202:K202"/>
    <mergeCell ref="D202:F202"/>
    <mergeCell ref="G203:K203"/>
    <mergeCell ref="D203:F203"/>
    <mergeCell ref="D204:F204"/>
    <mergeCell ref="D205:F205"/>
    <mergeCell ref="D209:F209"/>
    <mergeCell ref="D210:F210"/>
    <mergeCell ref="D213:F213"/>
    <mergeCell ref="D217:F217"/>
    <mergeCell ref="D218:F218"/>
    <mergeCell ref="D221:F221"/>
    <mergeCell ref="D225:F225"/>
    <mergeCell ref="G226:K226"/>
    <mergeCell ref="D226:F226"/>
    <mergeCell ref="G227:K227"/>
    <mergeCell ref="D227:F227"/>
    <mergeCell ref="G228:K228"/>
    <mergeCell ref="D228:F228"/>
    <mergeCell ref="G229:K229"/>
    <mergeCell ref="D229:F229"/>
    <mergeCell ref="G230:K230"/>
    <mergeCell ref="D230:F230"/>
    <mergeCell ref="D231:F231"/>
    <mergeCell ref="G232:K232"/>
    <mergeCell ref="D232:F232"/>
    <mergeCell ref="G233:K233"/>
    <mergeCell ref="D233:F233"/>
    <mergeCell ref="G234:K234"/>
    <mergeCell ref="D234:F234"/>
    <mergeCell ref="G235:K235"/>
    <mergeCell ref="D235:F235"/>
    <mergeCell ref="G236:K236"/>
    <mergeCell ref="D236:F236"/>
    <mergeCell ref="D237:F237"/>
    <mergeCell ref="G238:K238"/>
    <mergeCell ref="D238:F238"/>
    <mergeCell ref="G239:K239"/>
    <mergeCell ref="D239:F239"/>
    <mergeCell ref="G240:K240"/>
    <mergeCell ref="D240:F240"/>
    <mergeCell ref="G241:K241"/>
    <mergeCell ref="D241:F241"/>
    <mergeCell ref="G242:K242"/>
    <mergeCell ref="D242:F242"/>
    <mergeCell ref="D243:K243"/>
    <mergeCell ref="D245:K245"/>
    <mergeCell ref="G246:K246"/>
    <mergeCell ref="D246:F246"/>
    <mergeCell ref="G247:K247"/>
    <mergeCell ref="D247:F247"/>
    <mergeCell ref="G248:K248"/>
    <mergeCell ref="D248:F248"/>
    <mergeCell ref="D249:F249"/>
    <mergeCell ref="D250:K250"/>
    <mergeCell ref="D251:F251"/>
    <mergeCell ref="G251:K251"/>
    <mergeCell ref="D252:F252"/>
    <mergeCell ref="G252:K252"/>
    <mergeCell ref="D253:F253"/>
    <mergeCell ref="G253:K253"/>
    <mergeCell ref="D254:K254"/>
    <mergeCell ref="D255:K255"/>
    <mergeCell ref="D256:K256"/>
    <mergeCell ref="D257:K257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&amp;LCAF PUY DE DOME - AMENAGEMENTS TERRASSES R+5 et R+7
&amp;CDPGF - Lot n°1 ETANCHEITE - GOE 
PHASE DCE&amp;R
Page &amp;P/&amp;N</oddHeader>
    <oddFooter>&amp;L&amp;G&amp;L              BE ITC
              9 RUE LOUIS ROSIER - PAT LA PARDIEU
              63000 CLERMONT-FERRAND&amp;R
Affaire ITC : 25156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5" t="s">
        <v>148</v>
      </c>
      <c r="AA1" s="7">
        <f>IF('DPGF'!G253&lt;&gt;"",'DPGF'!G253,"0")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86" t="s">
        <v>149</v>
      </c>
      <c r="B3" s="87" t="s">
        <v>150</v>
      </c>
      <c r="C3" s="88" t="s">
        <v>175</v>
      </c>
      <c r="D3" s="88"/>
      <c r="E3" s="88"/>
      <c r="F3" s="88"/>
      <c r="G3" s="88"/>
      <c r="H3" s="88"/>
      <c r="I3" s="88"/>
      <c r="J3" s="88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86" t="s">
        <v>151</v>
      </c>
      <c r="B5" s="87" t="s">
        <v>152</v>
      </c>
      <c r="C5" s="88" t="s">
        <v>176</v>
      </c>
      <c r="D5" s="88"/>
      <c r="E5" s="88"/>
      <c r="F5" s="88"/>
      <c r="G5" s="88"/>
      <c r="H5" s="88"/>
      <c r="I5" s="88"/>
      <c r="J5" s="88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86" t="s">
        <v>161</v>
      </c>
      <c r="B7" s="87" t="s">
        <v>162</v>
      </c>
      <c r="C7" s="88">
        <v>25156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86" t="s">
        <v>163</v>
      </c>
      <c r="B9" s="87" t="s">
        <v>164</v>
      </c>
      <c r="C9" s="88" t="s">
        <v>37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86" t="s">
        <v>153</v>
      </c>
      <c r="B11" s="87" t="s">
        <v>154</v>
      </c>
      <c r="C11" s="88" t="s">
        <v>38</v>
      </c>
      <c r="D11" s="88"/>
      <c r="E11" s="88"/>
      <c r="F11" s="88"/>
      <c r="G11" s="88"/>
      <c r="H11" s="88"/>
      <c r="I11" s="88"/>
      <c r="J11" s="88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86" t="s">
        <v>165</v>
      </c>
      <c r="B13" s="87" t="s">
        <v>166</v>
      </c>
      <c r="C13" s="88" t="s">
        <v>177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86" t="s">
        <v>167</v>
      </c>
      <c r="B15" s="87" t="s">
        <v>168</v>
      </c>
      <c r="C15" s="88" t="s">
        <v>178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86" t="s">
        <v>169</v>
      </c>
      <c r="B17" s="87" t="s">
        <v>170</v>
      </c>
      <c r="C17" s="88" t="s">
        <v>179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89">
        <v>0.2</v>
      </c>
      <c r="E19" s="90" t="s">
        <v>171</v>
      </c>
      <c r="AA19" s="7">
        <f>INT((AA5-AA18*100)/10)</f>
        <v/>
      </c>
    </row>
    <row r="20" spans="1:27" ht="12.75" customHeight="1">
      <c r="C20" s="91">
        <v>0.055</v>
      </c>
      <c r="E20" s="90" t="s">
        <v>172</v>
      </c>
      <c r="AA20" s="7">
        <f>AA5-AA18*100-AA19*10</f>
        <v/>
      </c>
    </row>
    <row r="21" spans="1:27" ht="12.75" customHeight="1">
      <c r="C21" s="91">
        <v>0</v>
      </c>
      <c r="E21" s="90" t="s">
        <v>173</v>
      </c>
      <c r="AA21" s="7">
        <f>INT(AA6/10)</f>
        <v/>
      </c>
    </row>
    <row r="22" spans="1:27" ht="12.75" customHeight="1">
      <c r="C22" s="92">
        <v>0</v>
      </c>
      <c r="E22" s="90" t="s">
        <v>174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86" t="s">
        <v>155</v>
      </c>
      <c r="B24" s="87" t="s">
        <v>156</v>
      </c>
      <c r="C24" s="88"/>
      <c r="D24" s="88"/>
      <c r="E24" s="88"/>
      <c r="F24" s="88"/>
      <c r="G24" s="88"/>
      <c r="H24" s="88"/>
      <c r="I24" s="88"/>
      <c r="J24" s="88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86" t="s">
        <v>157</v>
      </c>
      <c r="B26" s="87" t="s">
        <v>158</v>
      </c>
      <c r="C26" s="88"/>
      <c r="D26" s="88"/>
      <c r="E26" s="88"/>
      <c r="F26" s="88"/>
      <c r="G26" s="88"/>
      <c r="H26" s="88"/>
      <c r="I26" s="88"/>
      <c r="J26" s="88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86" t="s">
        <v>159</v>
      </c>
      <c r="B28" s="87" t="s">
        <v>160</v>
      </c>
      <c r="C28" s="88"/>
      <c r="D28" s="88"/>
      <c r="E28" s="88"/>
      <c r="F28" s="88"/>
      <c r="G28" s="88"/>
      <c r="H28" s="88"/>
      <c r="I28" s="88"/>
      <c r="J28" s="88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180</v>
      </c>
      <c r="B1" s="7" t="s">
        <v>181</v>
      </c>
    </row>
    <row r="2" spans="1:3">
      <c r="A2" s="7" t="s">
        <v>182</v>
      </c>
      <c r="B2" s="7" t="s">
        <v>175</v>
      </c>
    </row>
    <row r="3" spans="1:3">
      <c r="A3" s="7" t="s">
        <v>183</v>
      </c>
      <c r="B3" s="7">
        <v>1</v>
      </c>
    </row>
    <row r="4" spans="1:3">
      <c r="A4" s="7" t="s">
        <v>184</v>
      </c>
      <c r="B4" s="7">
        <v>0</v>
      </c>
    </row>
    <row r="5" spans="1:3">
      <c r="A5" s="7" t="s">
        <v>185</v>
      </c>
      <c r="B5" s="7">
        <v>0</v>
      </c>
    </row>
    <row r="6" spans="1:3">
      <c r="A6" s="7" t="s">
        <v>186</v>
      </c>
      <c r="B6" s="7">
        <v>1</v>
      </c>
    </row>
    <row r="7" spans="1:3">
      <c r="A7" s="7" t="s">
        <v>187</v>
      </c>
      <c r="B7" s="7">
        <v>1</v>
      </c>
    </row>
    <row r="8" spans="1:3">
      <c r="A8" s="7" t="s">
        <v>188</v>
      </c>
      <c r="B8" s="7">
        <v>0</v>
      </c>
    </row>
    <row r="9" spans="1:3">
      <c r="A9" s="7" t="s">
        <v>189</v>
      </c>
      <c r="B9" s="7">
        <v>0</v>
      </c>
    </row>
    <row r="10" spans="1:3">
      <c r="A10" s="7" t="s">
        <v>190</v>
      </c>
      <c r="C10" s="7" t="s">
        <v>191</v>
      </c>
    </row>
    <row r="11" spans="1:3">
      <c r="A11" s="7" t="s">
        <v>192</v>
      </c>
      <c r="B11" s="7">
        <v>0</v>
      </c>
    </row>
    <row r="12" spans="1:3">
      <c r="A12" s="7" t="s">
        <v>193</v>
      </c>
      <c r="B12" s="7" t="s">
        <v>194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3" t="s">
        <v>195</v>
      </c>
      <c r="C2" s="93"/>
      <c r="D2" s="93"/>
      <c r="E2" s="93"/>
      <c r="F2" s="93"/>
      <c r="G2" s="93"/>
      <c r="H2" s="93"/>
      <c r="I2" s="93"/>
      <c r="J2" s="93"/>
    </row>
    <row r="4" spans="1:10" ht="12.75" customHeight="1">
      <c r="A4" s="86" t="s">
        <v>149</v>
      </c>
      <c r="B4" s="87" t="s">
        <v>196</v>
      </c>
      <c r="C4" s="94"/>
      <c r="D4" s="94"/>
      <c r="E4" s="94"/>
      <c r="F4" s="94"/>
      <c r="G4" s="94"/>
      <c r="H4" s="94"/>
      <c r="I4" s="94"/>
      <c r="J4" s="94"/>
    </row>
    <row r="6" spans="1:10" ht="12.75" customHeight="1">
      <c r="A6" s="86" t="s">
        <v>151</v>
      </c>
      <c r="B6" s="87" t="s">
        <v>197</v>
      </c>
      <c r="C6" s="94"/>
      <c r="D6" s="94"/>
      <c r="E6" s="94"/>
      <c r="F6" s="94"/>
      <c r="G6" s="94"/>
      <c r="H6" s="94"/>
      <c r="I6" s="94"/>
      <c r="J6" s="94"/>
    </row>
    <row r="8" spans="1:10" ht="12.75" customHeight="1">
      <c r="A8" s="86" t="s">
        <v>161</v>
      </c>
      <c r="B8" s="87" t="s">
        <v>198</v>
      </c>
      <c r="C8" s="94"/>
      <c r="D8" s="94"/>
      <c r="E8" s="94"/>
      <c r="F8" s="94"/>
      <c r="G8" s="94"/>
      <c r="H8" s="94"/>
      <c r="I8" s="94"/>
      <c r="J8" s="94"/>
    </row>
    <row r="10" spans="1:10" ht="12.75" customHeight="1">
      <c r="A10" s="86" t="s">
        <v>163</v>
      </c>
      <c r="B10" s="87" t="s">
        <v>199</v>
      </c>
      <c r="C10" s="95"/>
      <c r="D10" s="95"/>
      <c r="E10" s="95"/>
      <c r="F10" s="95"/>
      <c r="G10" s="95"/>
      <c r="H10" s="95"/>
      <c r="I10" s="95"/>
      <c r="J10" s="95"/>
    </row>
    <row r="12" spans="1:10" ht="12.75" customHeight="1">
      <c r="A12" s="86" t="s">
        <v>153</v>
      </c>
      <c r="B12" s="87" t="s">
        <v>200</v>
      </c>
      <c r="C12" s="94"/>
      <c r="D12" s="94"/>
      <c r="E12" s="94"/>
      <c r="F12" s="94"/>
      <c r="G12" s="94"/>
      <c r="H12" s="94"/>
      <c r="I12" s="94"/>
      <c r="J12" s="94"/>
    </row>
    <row r="14" spans="1:10" ht="12.75" customHeight="1">
      <c r="A14" s="86" t="s">
        <v>165</v>
      </c>
      <c r="B14" s="87" t="s">
        <v>201</v>
      </c>
      <c r="C14" s="94"/>
      <c r="D14" s="94"/>
      <c r="E14" s="94"/>
      <c r="F14" s="94"/>
      <c r="G14" s="94"/>
      <c r="H14" s="94"/>
      <c r="I14" s="94"/>
      <c r="J14" s="94"/>
    </row>
    <row r="16" spans="1:10" ht="12.75" customHeight="1">
      <c r="A16" s="86" t="s">
        <v>167</v>
      </c>
      <c r="B16" s="87" t="s">
        <v>202</v>
      </c>
      <c r="C16" s="94"/>
      <c r="D16" s="94"/>
      <c r="E16" s="94"/>
      <c r="F16" s="94"/>
      <c r="G16" s="94"/>
      <c r="H16" s="94"/>
      <c r="I16" s="94"/>
      <c r="J16" s="94"/>
    </row>
    <row r="18" spans="1:10" ht="12.75" customHeight="1">
      <c r="A18" s="86" t="s">
        <v>169</v>
      </c>
      <c r="B18" s="87" t="s">
        <v>203</v>
      </c>
      <c r="C18" s="96"/>
      <c r="D18" s="96"/>
      <c r="E18" s="96"/>
      <c r="F18" s="96"/>
      <c r="G18" s="96"/>
      <c r="H18" s="96"/>
      <c r="I18" s="96"/>
      <c r="J18" s="96"/>
    </row>
    <row r="20" spans="1:10" ht="12.75" customHeight="1">
      <c r="A20" s="86" t="s">
        <v>204</v>
      </c>
      <c r="B20" s="87" t="s">
        <v>205</v>
      </c>
      <c r="C20" s="96"/>
      <c r="D20" s="96"/>
      <c r="E20" s="96"/>
      <c r="F20" s="96"/>
      <c r="G20" s="96"/>
      <c r="H20" s="96"/>
      <c r="I20" s="96"/>
      <c r="J20" s="96"/>
    </row>
    <row r="22" spans="1:10" ht="12.75" customHeight="1">
      <c r="A22" s="86" t="s">
        <v>155</v>
      </c>
      <c r="B22" s="87" t="s">
        <v>206</v>
      </c>
      <c r="C22" s="96"/>
      <c r="D22" s="96"/>
      <c r="E22" s="96"/>
      <c r="F22" s="96"/>
      <c r="G22" s="96"/>
      <c r="H22" s="96"/>
      <c r="I22" s="96"/>
      <c r="J22" s="96"/>
    </row>
    <row r="24" spans="1:10" ht="12.75" customHeight="1">
      <c r="A24" s="86" t="s">
        <v>157</v>
      </c>
      <c r="B24" s="87" t="s">
        <v>207</v>
      </c>
      <c r="C24" s="94"/>
      <c r="D24" s="94"/>
      <c r="E24" s="94"/>
      <c r="F24" s="94"/>
      <c r="G24" s="94"/>
      <c r="H24" s="94"/>
      <c r="I24" s="94"/>
      <c r="J24" s="94"/>
    </row>
    <row r="28" spans="1:10" ht="60" customHeight="1">
      <c r="A28" s="86" t="s">
        <v>159</v>
      </c>
      <c r="B28" s="87" t="s">
        <v>208</v>
      </c>
      <c r="C28" s="94"/>
      <c r="D28" s="94"/>
      <c r="E28" s="94"/>
      <c r="F28" s="94"/>
      <c r="G28" s="94"/>
      <c r="H28" s="94"/>
      <c r="I28" s="94"/>
      <c r="J28" s="94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97" t="s">
        <v>209</v>
      </c>
      <c r="C2" s="97"/>
      <c r="D2" s="97"/>
      <c r="E2" s="97"/>
      <c r="F2" s="97"/>
    </row>
    <row r="4" spans="2:6" ht="12.75" customHeight="1">
      <c r="B4" s="98" t="s">
        <v>210</v>
      </c>
      <c r="C4" s="98" t="s">
        <v>211</v>
      </c>
      <c r="D4" s="98" t="s">
        <v>212</v>
      </c>
      <c r="E4" s="98" t="s">
        <v>213</v>
      </c>
      <c r="F4" s="98" t="s">
        <v>214</v>
      </c>
    </row>
    <row r="6" spans="2:6" ht="12.75" customHeight="1">
      <c r="B6" s="99"/>
      <c r="C6" s="100"/>
      <c r="D6" s="101"/>
      <c r="E6" s="102"/>
      <c r="F6" s="103">
        <f>IF(AND(E6= "",D6= ""), "", ROUND(ROUND(E6, 2) * ROUND(D6, 3), 2))</f>
        <v/>
      </c>
    </row>
    <row r="8" spans="2:6" ht="12.75" customHeight="1">
      <c r="B8" s="99"/>
      <c r="C8" s="100"/>
      <c r="D8" s="101"/>
      <c r="E8" s="102"/>
      <c r="F8" s="103">
        <f>IF(AND(E8= "",D8= ""), "", ROUND(ROUND(E8, 2) * ROUND(D8, 3), 2))</f>
        <v/>
      </c>
    </row>
    <row r="10" spans="2:6" ht="12.75" customHeight="1">
      <c r="B10" s="99"/>
      <c r="C10" s="100"/>
      <c r="D10" s="101"/>
      <c r="E10" s="102"/>
      <c r="F10" s="103">
        <f>IF(AND(E10= "",D10= ""), "", ROUND(ROUND(E10, 2) * ROUND(D10, 3), 2))</f>
        <v/>
      </c>
    </row>
    <row r="12" spans="2:6" ht="12.75" customHeight="1">
      <c r="B12" s="99"/>
      <c r="C12" s="100"/>
      <c r="D12" s="101"/>
      <c r="E12" s="102"/>
      <c r="F12" s="103">
        <f>IF(AND(E12= "",D12= ""), "", ROUND(ROUND(E12, 2) * ROUND(D12, 3), 2))</f>
        <v/>
      </c>
    </row>
    <row r="14" spans="2:6" ht="12.75" customHeight="1">
      <c r="B14" s="99"/>
      <c r="C14" s="100"/>
      <c r="D14" s="101"/>
      <c r="E14" s="102"/>
      <c r="F14" s="103">
        <f>IF(AND(E14= "",D14= ""), "", ROUND(ROUND(E14, 2) * ROUND(D14, 3), 2))</f>
        <v/>
      </c>
    </row>
    <row r="16" spans="2:6" ht="12.75" customHeight="1">
      <c r="B16" s="99"/>
      <c r="C16" s="100"/>
      <c r="D16" s="101"/>
      <c r="E16" s="102"/>
      <c r="F16" s="103">
        <f>IF(AND(E16= "",D16= ""), "", ROUND(ROUND(E16, 2) * ROUND(D16, 3), 2))</f>
        <v/>
      </c>
    </row>
    <row r="18" spans="2:6" ht="12.75" customHeight="1">
      <c r="B18" s="99"/>
      <c r="C18" s="100"/>
      <c r="D18" s="101"/>
      <c r="E18" s="102"/>
      <c r="F18" s="103">
        <f>IF(AND(E18= "",D18= ""), "", ROUND(ROUND(E18, 2) * ROUND(D18, 3), 2))</f>
        <v/>
      </c>
    </row>
    <row r="20" spans="2:6" ht="12.75" customHeight="1">
      <c r="B20" s="99"/>
      <c r="C20" s="100"/>
      <c r="D20" s="101"/>
      <c r="E20" s="102"/>
      <c r="F20" s="103">
        <f>IF(AND(E20= "",D20= ""), "", ROUND(ROUND(E20, 2) * ROUND(D20, 3), 2))</f>
        <v/>
      </c>
    </row>
    <row r="22" spans="2:6" ht="12.75" customHeight="1">
      <c r="B22" s="99"/>
      <c r="C22" s="100"/>
      <c r="D22" s="101"/>
      <c r="E22" s="102"/>
      <c r="F22" s="103">
        <f>IF(AND(E22= "",D22= ""), "", ROUND(ROUND(E22, 2) * ROUND(D22, 3), 2))</f>
        <v/>
      </c>
    </row>
    <row r="24" spans="2:6" ht="12.75" customHeight="1">
      <c r="B24" s="99"/>
      <c r="C24" s="100"/>
      <c r="D24" s="101"/>
      <c r="E24" s="102"/>
      <c r="F24" s="103">
        <f>IF(AND(E24= "",D24= ""), "", ROUND(ROUND(E24, 2) * ROUND(D24, 3), 2))</f>
        <v/>
      </c>
    </row>
    <row r="26" spans="2:6" ht="12.75" customHeight="1">
      <c r="B26" s="99"/>
      <c r="C26" s="100"/>
      <c r="D26" s="101"/>
      <c r="E26" s="102"/>
      <c r="F26" s="103">
        <f>IF(AND(E26= "",D26= ""), "", ROUND(ROUND(E26, 2) * ROUND(D26, 3), 2))</f>
        <v/>
      </c>
    </row>
    <row r="28" spans="2:6" ht="12.75" customHeight="1">
      <c r="B28" s="99"/>
      <c r="C28" s="100"/>
      <c r="D28" s="101"/>
      <c r="E28" s="102"/>
      <c r="F28" s="103">
        <f>IF(AND(E28= "",D28= ""), "", ROUND(ROUND(E28, 2) * ROUND(D28, 3), 2))</f>
        <v/>
      </c>
    </row>
    <row r="30" spans="2:6" ht="12.75" customHeight="1">
      <c r="B30" s="99"/>
      <c r="C30" s="100"/>
      <c r="D30" s="101"/>
      <c r="E30" s="102"/>
      <c r="F30" s="103">
        <f>IF(AND(E30= "",D30= ""), "", ROUND(ROUND(E30, 2) * ROUND(D30, 3), 2))</f>
        <v/>
      </c>
    </row>
    <row r="32" spans="2:6" ht="12.75" customHeight="1">
      <c r="B32" s="99"/>
      <c r="C32" s="100"/>
      <c r="D32" s="101"/>
      <c r="E32" s="102"/>
      <c r="F32" s="103">
        <f>IF(AND(E32= "",D32= ""), "", ROUND(ROUND(E32, 2) * ROUND(D32, 3), 2))</f>
        <v/>
      </c>
    </row>
    <row r="34" spans="2:6" ht="12.75" customHeight="1">
      <c r="B34" s="99"/>
      <c r="C34" s="100"/>
      <c r="D34" s="101"/>
      <c r="E34" s="102"/>
      <c r="F34" s="103">
        <f>IF(AND(E34= "",D34= ""), "", ROUND(ROUND(E34, 2) * ROUND(D34, 3), 2))</f>
        <v/>
      </c>
    </row>
    <row r="36" spans="2:6" ht="12.75" customHeight="1">
      <c r="B36" s="99"/>
      <c r="C36" s="100"/>
      <c r="D36" s="101"/>
      <c r="E36" s="102"/>
      <c r="F36" s="103">
        <f>IF(AND(E36= "",D36= ""), "", ROUND(ROUND(E36, 2) * ROUND(D36, 3), 2))</f>
        <v/>
      </c>
    </row>
    <row r="38" spans="2:6" ht="12.75" customHeight="1">
      <c r="B38" s="99"/>
      <c r="C38" s="100"/>
      <c r="D38" s="101"/>
      <c r="E38" s="102"/>
      <c r="F38" s="103">
        <f>IF(AND(E38= "",D38= ""), "", ROUND(ROUND(E38, 2) * ROUND(D38, 3), 2))</f>
        <v/>
      </c>
    </row>
    <row r="40" spans="2:6" ht="12.75" customHeight="1">
      <c r="B40" s="99"/>
      <c r="C40" s="100"/>
      <c r="D40" s="101"/>
      <c r="E40" s="102"/>
      <c r="F40" s="103">
        <f>IF(AND(E40= "",D40= ""), "", ROUND(ROUND(E40, 2) * ROUND(D40, 3), 2))</f>
        <v/>
      </c>
    </row>
    <row r="42" spans="2:6" ht="12.75" customHeight="1">
      <c r="B42" s="99"/>
      <c r="C42" s="100"/>
      <c r="D42" s="101"/>
      <c r="E42" s="102"/>
      <c r="F42" s="103">
        <f>IF(AND(E42= "",D42= ""), "", ROUND(ROUND(E42, 2) * ROUND(D42, 3), 2))</f>
        <v/>
      </c>
    </row>
    <row r="44" spans="2:6" ht="12.75" customHeight="1">
      <c r="B44" s="99"/>
      <c r="C44" s="100"/>
      <c r="D44" s="101"/>
      <c r="E44" s="102"/>
      <c r="F44" s="103">
        <f>IF(AND(E44= "",D44= ""), "", ROUND(ROUND(E44, 2) * ROUND(D44, 3), 2))</f>
        <v/>
      </c>
    </row>
    <row r="46" spans="2:6" ht="12.75" customHeight="1">
      <c r="B46" s="99"/>
      <c r="C46" s="100"/>
      <c r="D46" s="101"/>
      <c r="E46" s="102"/>
      <c r="F46" s="103">
        <f>IF(AND(E46= "",D46= ""), "", ROUND(ROUND(E46, 2) * ROUND(D46, 3), 2))</f>
        <v/>
      </c>
    </row>
    <row r="48" spans="2:6" ht="12.75" customHeight="1">
      <c r="B48" s="99"/>
      <c r="C48" s="100"/>
      <c r="D48" s="101"/>
      <c r="E48" s="102"/>
      <c r="F48" s="103">
        <f>IF(AND(E48= "",D48= ""), "", ROUND(ROUND(E48, 2) * ROUND(D48, 3), 2))</f>
        <v/>
      </c>
    </row>
    <row r="50" spans="2:6" ht="12.75" customHeight="1">
      <c r="B50" s="99"/>
      <c r="C50" s="100"/>
      <c r="D50" s="101"/>
      <c r="E50" s="102"/>
      <c r="F50" s="103">
        <f>IF(AND(E50= "",D50= ""), "", ROUND(ROUND(E50, 2) * ROUND(D50, 3), 2))</f>
        <v/>
      </c>
    </row>
    <row r="52" spans="2:6" ht="12.75" customHeight="1">
      <c r="B52" s="99"/>
      <c r="C52" s="100"/>
      <c r="D52" s="101"/>
      <c r="E52" s="102"/>
      <c r="F52" s="103">
        <f>IF(AND(E52= "",D52= ""), "", ROUND(ROUND(E52, 2) * ROUND(D52, 3), 2))</f>
        <v/>
      </c>
    </row>
    <row r="54" spans="2:6" ht="12.75" customHeight="1">
      <c r="B54" s="99"/>
      <c r="C54" s="100"/>
      <c r="D54" s="101"/>
      <c r="E54" s="102"/>
      <c r="F54" s="103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2025-09-10T11:42:54Z</dcterms:created>
  <dcterms:modified xsi:type="dcterms:W3CDTF">2025-09-10T11:42:54Z</dcterms:modified>
</cp:coreProperties>
</file>